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xr:revisionPtr revIDLastSave="0" documentId="13_ncr:1_{7D842C92-F7D5-458E-8603-5B93A47349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3" r:id="rId2"/>
    <sheet name="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3" l="1"/>
  <c r="K36" i="3"/>
  <c r="H36" i="3"/>
  <c r="N33" i="3"/>
  <c r="N32" i="3"/>
  <c r="O33" i="3"/>
  <c r="M33" i="3"/>
  <c r="K33" i="3"/>
  <c r="O32" i="3"/>
  <c r="M32" i="3"/>
  <c r="K32" i="3"/>
  <c r="H33" i="3"/>
  <c r="H32" i="3"/>
  <c r="M55" i="1"/>
  <c r="J55" i="1"/>
  <c r="G55" i="1"/>
  <c r="M49" i="1"/>
  <c r="J49" i="1"/>
  <c r="G49" i="1"/>
  <c r="O19" i="3" l="1"/>
  <c r="M19" i="3"/>
  <c r="K19" i="3"/>
  <c r="O18" i="3"/>
  <c r="M18" i="3"/>
  <c r="K18" i="3"/>
  <c r="H19" i="3"/>
  <c r="H18" i="3"/>
  <c r="N16" i="3"/>
  <c r="K16" i="3"/>
  <c r="N15" i="3"/>
  <c r="K15" i="3"/>
  <c r="H16" i="3"/>
  <c r="H15" i="3"/>
  <c r="M31" i="1"/>
  <c r="J31" i="1"/>
  <c r="G31" i="1"/>
  <c r="N14" i="3" l="1"/>
  <c r="K14" i="3"/>
  <c r="H14" i="3"/>
  <c r="P26" i="3" l="1"/>
  <c r="N26" i="3"/>
  <c r="N25" i="3" s="1"/>
  <c r="M26" i="3"/>
  <c r="K26" i="3"/>
  <c r="K25" i="3" s="1"/>
  <c r="H26" i="3"/>
  <c r="H25" i="3" s="1"/>
  <c r="N24" i="3"/>
  <c r="N23" i="3" s="1"/>
  <c r="M24" i="3"/>
  <c r="M23" i="3" s="1"/>
  <c r="K24" i="3"/>
  <c r="K23" i="3" s="1"/>
  <c r="H24" i="3"/>
  <c r="H23" i="3" s="1"/>
  <c r="P22" i="3"/>
  <c r="N22" i="3"/>
  <c r="M22" i="3"/>
  <c r="K22" i="3"/>
  <c r="H22" i="3"/>
  <c r="P21" i="3"/>
  <c r="N21" i="3"/>
  <c r="N20" i="3" s="1"/>
  <c r="M21" i="3"/>
  <c r="K21" i="3"/>
  <c r="K20" i="3" s="1"/>
  <c r="H21" i="3"/>
  <c r="P23" i="3"/>
  <c r="M42" i="1"/>
  <c r="J42" i="1"/>
  <c r="G42" i="1"/>
  <c r="M40" i="1"/>
  <c r="J40" i="1"/>
  <c r="G40" i="1"/>
  <c r="M37" i="1"/>
  <c r="J37" i="1"/>
  <c r="G37" i="1"/>
  <c r="P20" i="3"/>
  <c r="K17" i="3"/>
  <c r="N17" i="3"/>
  <c r="H17" i="3"/>
  <c r="P29" i="3"/>
  <c r="N29" i="3"/>
  <c r="P31" i="3"/>
  <c r="P30" i="3" s="1"/>
  <c r="N31" i="3"/>
  <c r="N30" i="3" s="1"/>
  <c r="M31" i="3"/>
  <c r="M30" i="3" s="1"/>
  <c r="K31" i="3"/>
  <c r="K30" i="3" s="1"/>
  <c r="H31" i="3"/>
  <c r="H30" i="3" s="1"/>
  <c r="M29" i="3"/>
  <c r="K29" i="3"/>
  <c r="K27" i="3" s="1"/>
  <c r="H29" i="3"/>
  <c r="N28" i="3"/>
  <c r="K28" i="3"/>
  <c r="H28" i="3"/>
  <c r="N13" i="3"/>
  <c r="K13" i="3"/>
  <c r="H13" i="3"/>
  <c r="N12" i="3"/>
  <c r="K12" i="3"/>
  <c r="H12" i="3"/>
  <c r="N10" i="3"/>
  <c r="K10" i="3"/>
  <c r="H10" i="3"/>
  <c r="N9" i="3"/>
  <c r="K9" i="3"/>
  <c r="H9" i="3"/>
  <c r="N8" i="3"/>
  <c r="K8" i="3"/>
  <c r="H8" i="3"/>
  <c r="M47" i="1"/>
  <c r="J47" i="1"/>
  <c r="G47" i="1"/>
  <c r="M44" i="1"/>
  <c r="J44" i="1"/>
  <c r="G44" i="1"/>
  <c r="M34" i="1"/>
  <c r="J34" i="1"/>
  <c r="G34" i="1"/>
  <c r="M28" i="1"/>
  <c r="J28" i="1"/>
  <c r="G28" i="1"/>
  <c r="M24" i="1"/>
  <c r="J24" i="1"/>
  <c r="G24" i="1"/>
  <c r="N17" i="4"/>
  <c r="K17" i="4"/>
  <c r="H17" i="4"/>
  <c r="M20" i="3" l="1"/>
  <c r="K11" i="3"/>
  <c r="N11" i="3"/>
  <c r="N27" i="3"/>
  <c r="H27" i="3"/>
  <c r="H11" i="3"/>
  <c r="K7" i="3"/>
  <c r="N7" i="3"/>
  <c r="H7" i="3"/>
  <c r="H20" i="3" l="1"/>
</calcChain>
</file>

<file path=xl/sharedStrings.xml><?xml version="1.0" encoding="utf-8"?>
<sst xmlns="http://schemas.openxmlformats.org/spreadsheetml/2006/main" count="284" uniqueCount="84">
  <si>
    <t>Форма по ОКУД</t>
  </si>
  <si>
    <t>Дата</t>
  </si>
  <si>
    <t>Получатель бюджетных средств</t>
  </si>
  <si>
    <t>по Сводному реестру</t>
  </si>
  <si>
    <t>Распорядитель бюджетных средств</t>
  </si>
  <si>
    <t>Главный распорядитель бюджетных средств</t>
  </si>
  <si>
    <t>Глава по БК</t>
  </si>
  <si>
    <t>Наименование бюджета</t>
  </si>
  <si>
    <t>по ОКТМО</t>
  </si>
  <si>
    <t>Единица измерения: руб.</t>
  </si>
  <si>
    <t>по ОКЕИ</t>
  </si>
  <si>
    <t>Раздел 1. Итоговые показатели бюджетной сметы</t>
  </si>
  <si>
    <t>Код по бюджетной классификации Российской Федерации</t>
  </si>
  <si>
    <t>Код аналитического показателя</t>
  </si>
  <si>
    <t>Сумма</t>
  </si>
  <si>
    <t>раздел</t>
  </si>
  <si>
    <t>подраздел</t>
  </si>
  <si>
    <t>целевая статья</t>
  </si>
  <si>
    <t>вид расходов</t>
  </si>
  <si>
    <t>(на текущий финансовый год)</t>
  </si>
  <si>
    <t>(на первый год планового периода)</t>
  </si>
  <si>
    <t>на 2025 год</t>
  </si>
  <si>
    <t>(на второй год планового периода)</t>
  </si>
  <si>
    <t>Всего</t>
  </si>
  <si>
    <t>Утверждаю</t>
  </si>
  <si>
    <t>Председатель комитета по образованию</t>
  </si>
  <si>
    <t>Администрации Усть-Пристанского района</t>
  </si>
  <si>
    <t>__________________ Е.И.Гроссу</t>
  </si>
  <si>
    <t>января</t>
  </si>
  <si>
    <t>"  09         "</t>
  </si>
  <si>
    <t> </t>
  </si>
  <si>
    <t>комитет по образованию Администрации Усть-Пристанского района</t>
  </si>
  <si>
    <t>на 2026 год</t>
  </si>
  <si>
    <t>074</t>
  </si>
  <si>
    <t>ведущий экономист</t>
  </si>
  <si>
    <t xml:space="preserve">                                       (подпись)             (расшифровка подписи)</t>
  </si>
  <si>
    <t xml:space="preserve">                      (подпись)           (расшифровка подписи)</t>
  </si>
  <si>
    <t xml:space="preserve">                       Г.В.Тюнькина</t>
  </si>
  <si>
    <t xml:space="preserve">Раздел 2. Лимиты бюджетных обязательств по расходам получателя бюджетных средств
</t>
  </si>
  <si>
    <t>Наименование показателя</t>
  </si>
  <si>
    <t xml:space="preserve">Раздел 3. Лимиты бюджетных обязательств по расходам на предоставление субсидий бюджетным и автономным учреждениям, иным некоммерческим организациям, межбюджетных трансферов, субсидий юридическим лицам, индивидуальным предпринимателям, физическим лицам – производителям товаров, услуг, исполнение судебных актов, а также по резервным расходам
</t>
  </si>
  <si>
    <t>районный бюджет</t>
  </si>
  <si>
    <t>Расходы на выплаты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</si>
  <si>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</si>
  <si>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</si>
  <si>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</si>
  <si>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</si>
  <si>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</si>
  <si>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Закупка энергетических ресурсов</t>
  </si>
  <si>
    <t>Иные бюджетные ассигнования</t>
  </si>
  <si>
    <t>Уплата налога на имущество организаций и земельного налога</t>
  </si>
  <si>
    <t>Уплата иных платежей</t>
  </si>
  <si>
    <t>110</t>
  </si>
  <si>
    <t>111</t>
  </si>
  <si>
    <t>112</t>
  </si>
  <si>
    <t>119</t>
  </si>
  <si>
    <t>200</t>
  </si>
  <si>
    <t>244</t>
  </si>
  <si>
    <t>247</t>
  </si>
  <si>
    <t>800</t>
  </si>
  <si>
    <t>851</t>
  </si>
  <si>
    <t>72100S0430</t>
  </si>
  <si>
    <t>9010070900</t>
  </si>
  <si>
    <t>Расходы на софинансирование части расходов местных бюджетов по оплате труда работников муниципальных учреждений</t>
  </si>
  <si>
    <t xml:space="preserve"> 0210010400</t>
  </si>
  <si>
    <t>0702</t>
  </si>
  <si>
    <t>852</t>
  </si>
  <si>
    <t>9010000000</t>
  </si>
  <si>
    <t>9010053032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</si>
  <si>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</si>
  <si>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Обеспечение государственных гарантий реализации прав на получение общедоступного и бесплатного дошкольного , начального общего , основного общего, среднего общего</t>
  </si>
  <si>
    <t>Организация бесплатного питания обучающихся, получающих начальное общее образование в муниципальных образовательных организация</t>
  </si>
  <si>
    <t xml:space="preserve"> 90100L3042</t>
  </si>
  <si>
    <t>Расходы на обеспечение бесплатным двухразовым питанием обучающихся с ограниченными возможностями здоровья в общеобразовательных организациях</t>
  </si>
  <si>
    <t xml:space="preserve"> 58000S0940 </t>
  </si>
  <si>
    <t>72100S0400</t>
  </si>
  <si>
    <t>Директор                                                Бурцева О.А.</t>
  </si>
  <si>
    <t>9010070910</t>
  </si>
  <si>
    <t xml:space="preserve">      2025 года</t>
  </si>
  <si>
    <t>БЮДЖЕТНАЯ СМЕТА НА 2025 ФИНАНСОВЫЙ ГОД И ПЛАНОВЫЙ ПЕРИОД 2026 И 2027 ГОДОВ</t>
  </si>
  <si>
    <t>на 2027 год</t>
  </si>
  <si>
    <t>58 0 00 S6890</t>
  </si>
  <si>
    <t>Расходы на обеспечение бесплатным одноразовым горячим многодетных семей</t>
  </si>
  <si>
    <t>МКОУ"Вяткинская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</si>
</sst>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105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6" fillId="0" borderId="0" xfId="0" applyNumberFormat="1" applyFont="1"/>
    <xf numFmtId="0" fontId="7" fillId="0" borderId="0" xfId="0" applyFont="1"/>
    <xf numFmtId="49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/>
    </xf>
    <xf numFmtId="0" fontId="0" fillId="0" borderId="9" xfId="0" applyBorder="1"/>
    <xf numFmtId="2" fontId="6" fillId="2" borderId="9" xfId="1" applyNumberFormat="1" applyFont="1" applyFill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4" fillId="0" borderId="10" xfId="0" applyFont="1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2" fontId="12" fillId="2" borderId="9" xfId="1" applyNumberFormat="1" applyFont="1" applyFill="1" applyBorder="1" applyAlignment="1">
      <alignment wrapText="1"/>
    </xf>
    <xf numFmtId="49" fontId="3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1" applyNumberFormat="1" applyFont="1" applyFill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12" fillId="2" borderId="14" xfId="1" applyNumberFormat="1" applyFont="1" applyFill="1" applyBorder="1" applyProtection="1">
      <protection locked="0"/>
    </xf>
    <xf numFmtId="49" fontId="6" fillId="2" borderId="14" xfId="1" applyNumberFormat="1" applyFont="1" applyFill="1" applyBorder="1" applyProtection="1">
      <protection locked="0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2" fontId="12" fillId="2" borderId="11" xfId="1" applyNumberFormat="1" applyFont="1" applyFill="1" applyBorder="1" applyAlignment="1">
      <alignment wrapText="1"/>
    </xf>
    <xf numFmtId="0" fontId="15" fillId="0" borderId="17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2" fontId="4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/>
    </xf>
    <xf numFmtId="2" fontId="17" fillId="0" borderId="13" xfId="0" applyNumberFormat="1" applyFont="1" applyBorder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wrapText="1"/>
    </xf>
    <xf numFmtId="2" fontId="10" fillId="0" borderId="9" xfId="0" applyNumberFormat="1" applyFont="1" applyBorder="1" applyAlignment="1">
      <alignment wrapText="1"/>
    </xf>
    <xf numFmtId="0" fontId="0" fillId="0" borderId="9" xfId="0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13" fillId="0" borderId="14" xfId="0" applyNumberFormat="1" applyFont="1" applyBorder="1" applyAlignment="1">
      <alignment horizontal="center" vertical="center" wrapText="1"/>
    </xf>
    <xf numFmtId="2" fontId="13" fillId="0" borderId="13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AB57FA2D-6798-41F8-9CBC-E1334D82F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12</xdr:col>
      <xdr:colOff>95145</xdr:colOff>
      <xdr:row>4</xdr:row>
      <xdr:rowOff>171450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BE381E3-2A8A-42B7-B4D4-C6313B198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762000"/>
          <a:ext cx="838095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1"/>
  <sheetViews>
    <sheetView tabSelected="1" topLeftCell="A4" workbookViewId="0">
      <selection activeCell="E13" sqref="E13:J13"/>
    </sheetView>
  </sheetViews>
  <sheetFormatPr defaultRowHeight="14.4" x14ac:dyDescent="0.3"/>
  <cols>
    <col min="4" max="4" width="15" customWidth="1"/>
    <col min="12" max="12" width="11.109375" customWidth="1"/>
    <col min="17" max="17" width="11.44140625" bestFit="1" customWidth="1"/>
  </cols>
  <sheetData>
    <row r="2" spans="2:15" x14ac:dyDescent="0.3">
      <c r="D2" s="5"/>
      <c r="E2" s="5"/>
      <c r="F2" s="5"/>
      <c r="G2" s="5"/>
      <c r="H2" s="5"/>
      <c r="I2" s="5"/>
      <c r="J2" s="5"/>
      <c r="K2" s="10"/>
      <c r="L2" s="10" t="s">
        <v>24</v>
      </c>
      <c r="M2" s="7"/>
      <c r="N2" s="7"/>
      <c r="O2" s="7"/>
    </row>
    <row r="3" spans="2:15" x14ac:dyDescent="0.3">
      <c r="D3" s="5"/>
      <c r="E3" s="5"/>
      <c r="F3" s="5"/>
      <c r="G3" s="5"/>
      <c r="H3" s="5"/>
      <c r="I3" s="5"/>
      <c r="J3" s="5"/>
      <c r="K3" s="10" t="s">
        <v>25</v>
      </c>
      <c r="L3" s="10"/>
      <c r="M3" s="7"/>
      <c r="N3" s="7"/>
      <c r="O3" s="7"/>
    </row>
    <row r="4" spans="2:15" x14ac:dyDescent="0.3">
      <c r="D4" s="5"/>
      <c r="E4" s="5"/>
      <c r="F4" s="5"/>
      <c r="G4" s="5"/>
      <c r="H4" s="5"/>
      <c r="I4" s="5"/>
      <c r="J4" s="5"/>
      <c r="K4" s="10" t="s">
        <v>26</v>
      </c>
      <c r="L4" s="10"/>
      <c r="M4" s="7"/>
      <c r="N4" s="7"/>
      <c r="O4" s="7"/>
    </row>
    <row r="5" spans="2:15" x14ac:dyDescent="0.3">
      <c r="D5" s="5"/>
      <c r="E5" s="5"/>
      <c r="F5" s="5"/>
      <c r="G5" s="5"/>
      <c r="H5" s="5"/>
      <c r="I5" s="5"/>
      <c r="J5" s="5"/>
      <c r="K5" s="10" t="s">
        <v>27</v>
      </c>
      <c r="L5" s="10"/>
      <c r="M5" s="7"/>
      <c r="N5" s="7"/>
      <c r="O5" s="7"/>
    </row>
    <row r="6" spans="2:15" ht="15" customHeight="1" x14ac:dyDescent="0.3">
      <c r="D6" s="5"/>
      <c r="E6" s="5"/>
      <c r="F6" s="5"/>
      <c r="G6" s="5"/>
      <c r="H6" s="5"/>
      <c r="I6" s="5"/>
      <c r="J6" s="5"/>
      <c r="K6" s="10"/>
      <c r="L6" s="10"/>
      <c r="M6" s="7"/>
      <c r="N6" s="7"/>
      <c r="O6" s="7"/>
    </row>
    <row r="7" spans="2:15" x14ac:dyDescent="0.3">
      <c r="D7" s="5"/>
      <c r="E7" s="5"/>
      <c r="F7" s="5"/>
      <c r="G7" s="5"/>
      <c r="H7" s="5"/>
      <c r="I7" s="5"/>
      <c r="J7" s="5"/>
      <c r="K7" s="10" t="s">
        <v>29</v>
      </c>
      <c r="L7" s="10" t="s">
        <v>28</v>
      </c>
      <c r="M7" s="7" t="s">
        <v>78</v>
      </c>
      <c r="N7" s="7"/>
      <c r="O7" s="7"/>
    </row>
    <row r="8" spans="2:15" x14ac:dyDescent="0.3">
      <c r="D8" s="5"/>
      <c r="E8" s="5"/>
      <c r="F8" s="5"/>
      <c r="G8" s="5"/>
      <c r="H8" s="5"/>
      <c r="I8" s="5"/>
      <c r="J8" s="5"/>
      <c r="K8" s="10"/>
      <c r="L8" s="10"/>
      <c r="M8" s="7"/>
      <c r="N8" s="7"/>
      <c r="O8" s="7"/>
    </row>
    <row r="9" spans="2:15" x14ac:dyDescent="0.3">
      <c r="D9" s="5"/>
      <c r="E9" s="5"/>
      <c r="F9" s="5"/>
      <c r="G9" s="5"/>
      <c r="H9" s="5"/>
      <c r="I9" s="5"/>
      <c r="J9" s="5"/>
      <c r="K9" s="5"/>
      <c r="L9" s="5"/>
    </row>
    <row r="10" spans="2:15" ht="15.75" customHeight="1" thickBot="1" x14ac:dyDescent="0.35">
      <c r="B10" s="51" t="s">
        <v>79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1"/>
      <c r="N10" s="1"/>
      <c r="O10" s="1"/>
    </row>
    <row r="11" spans="2:15" ht="15.75" customHeight="1" thickBot="1" x14ac:dyDescent="0.35">
      <c r="B11" s="77"/>
      <c r="C11" s="77"/>
      <c r="D11" s="77"/>
      <c r="E11" s="4"/>
      <c r="F11" s="4" t="s">
        <v>30</v>
      </c>
      <c r="G11" s="2"/>
      <c r="H11" s="4"/>
      <c r="I11" s="3"/>
      <c r="J11" s="3"/>
      <c r="K11" s="73" t="s">
        <v>0</v>
      </c>
      <c r="L11" s="74"/>
      <c r="M11" s="68">
        <v>501012</v>
      </c>
      <c r="N11" s="69"/>
      <c r="O11" s="70"/>
    </row>
    <row r="12" spans="2:15" ht="15" customHeight="1" thickBot="1" x14ac:dyDescent="0.35">
      <c r="B12" s="77"/>
      <c r="C12" s="77"/>
      <c r="D12" s="77"/>
      <c r="E12" s="4"/>
      <c r="F12" s="4"/>
      <c r="G12" s="78">
        <v>45666</v>
      </c>
      <c r="H12" s="78"/>
      <c r="I12" s="3"/>
      <c r="J12" s="3"/>
      <c r="K12" s="73" t="s">
        <v>1</v>
      </c>
      <c r="L12" s="74"/>
      <c r="M12" s="79">
        <v>45666</v>
      </c>
      <c r="N12" s="80"/>
      <c r="O12" s="81"/>
    </row>
    <row r="13" spans="2:15" ht="33.75" customHeight="1" thickBot="1" x14ac:dyDescent="0.35">
      <c r="B13" s="71" t="s">
        <v>2</v>
      </c>
      <c r="C13" s="71"/>
      <c r="D13" s="71"/>
      <c r="E13" s="75" t="s">
        <v>83</v>
      </c>
      <c r="F13" s="76"/>
      <c r="G13" s="76"/>
      <c r="H13" s="76"/>
      <c r="I13" s="76"/>
      <c r="J13" s="76"/>
      <c r="K13" s="73" t="s">
        <v>3</v>
      </c>
      <c r="L13" s="74"/>
      <c r="M13" s="68"/>
      <c r="N13" s="69"/>
      <c r="O13" s="70"/>
    </row>
    <row r="14" spans="2:15" ht="15.75" customHeight="1" thickBot="1" x14ac:dyDescent="0.35">
      <c r="B14" s="71" t="s">
        <v>4</v>
      </c>
      <c r="C14" s="71"/>
      <c r="D14" s="71"/>
      <c r="E14" s="72" t="s">
        <v>31</v>
      </c>
      <c r="F14" s="72"/>
      <c r="G14" s="72"/>
      <c r="H14" s="72"/>
      <c r="I14" s="72"/>
      <c r="J14" s="72"/>
      <c r="K14" s="73" t="s">
        <v>3</v>
      </c>
      <c r="L14" s="74"/>
      <c r="M14" s="68"/>
      <c r="N14" s="69"/>
      <c r="O14" s="70"/>
    </row>
    <row r="15" spans="2:15" ht="24" customHeight="1" thickBot="1" x14ac:dyDescent="0.35">
      <c r="B15" s="71" t="s">
        <v>5</v>
      </c>
      <c r="C15" s="71"/>
      <c r="D15" s="71"/>
      <c r="E15" s="72" t="s">
        <v>31</v>
      </c>
      <c r="F15" s="72"/>
      <c r="G15" s="72"/>
      <c r="H15" s="72"/>
      <c r="I15" s="72"/>
      <c r="J15" s="72"/>
      <c r="K15" s="73" t="s">
        <v>6</v>
      </c>
      <c r="L15" s="74"/>
      <c r="M15" s="68">
        <v>965</v>
      </c>
      <c r="N15" s="69"/>
      <c r="O15" s="70"/>
    </row>
    <row r="16" spans="2:15" ht="15.75" customHeight="1" thickBot="1" x14ac:dyDescent="0.35">
      <c r="B16" s="71" t="s">
        <v>7</v>
      </c>
      <c r="C16" s="71"/>
      <c r="D16" s="71"/>
      <c r="E16" s="72" t="s">
        <v>41</v>
      </c>
      <c r="F16" s="72"/>
      <c r="G16" s="72"/>
      <c r="H16" s="72"/>
      <c r="I16" s="72"/>
      <c r="J16" s="72"/>
      <c r="K16" s="73" t="s">
        <v>8</v>
      </c>
      <c r="L16" s="74"/>
      <c r="M16" s="68">
        <v>5703000</v>
      </c>
      <c r="N16" s="69"/>
      <c r="O16" s="70"/>
    </row>
    <row r="17" spans="2:15" ht="15.75" customHeight="1" thickBot="1" x14ac:dyDescent="0.35">
      <c r="B17" s="71" t="s">
        <v>9</v>
      </c>
      <c r="C17" s="71"/>
      <c r="D17" s="71"/>
      <c r="E17" s="72"/>
      <c r="F17" s="72"/>
      <c r="G17" s="72"/>
      <c r="H17" s="72"/>
      <c r="I17" s="72"/>
      <c r="J17" s="72"/>
      <c r="K17" s="73" t="s">
        <v>10</v>
      </c>
      <c r="L17" s="74"/>
      <c r="M17" s="68">
        <v>383</v>
      </c>
      <c r="N17" s="69"/>
      <c r="O17" s="70"/>
    </row>
    <row r="18" spans="2:15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x14ac:dyDescent="0.3">
      <c r="B19" s="51" t="s">
        <v>11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2:15" ht="24" customHeight="1" x14ac:dyDescent="0.3">
      <c r="B20" s="67" t="s">
        <v>12</v>
      </c>
      <c r="C20" s="67"/>
      <c r="D20" s="67"/>
      <c r="E20" s="67"/>
      <c r="F20" s="67" t="s">
        <v>13</v>
      </c>
      <c r="G20" s="67" t="s">
        <v>14</v>
      </c>
      <c r="H20" s="67"/>
      <c r="I20" s="67"/>
      <c r="J20" s="67"/>
      <c r="K20" s="67"/>
      <c r="L20" s="67"/>
      <c r="M20" s="67"/>
      <c r="N20" s="67"/>
      <c r="O20" s="67"/>
    </row>
    <row r="21" spans="2:15" x14ac:dyDescent="0.3">
      <c r="B21" s="67" t="s">
        <v>15</v>
      </c>
      <c r="C21" s="67" t="s">
        <v>16</v>
      </c>
      <c r="D21" s="67" t="s">
        <v>17</v>
      </c>
      <c r="E21" s="67" t="s">
        <v>18</v>
      </c>
      <c r="F21" s="67"/>
      <c r="G21" s="67" t="s">
        <v>21</v>
      </c>
      <c r="H21" s="67"/>
      <c r="I21" s="67"/>
      <c r="J21" s="67" t="s">
        <v>32</v>
      </c>
      <c r="K21" s="67"/>
      <c r="L21" s="67"/>
      <c r="M21" s="67" t="s">
        <v>80</v>
      </c>
      <c r="N21" s="67"/>
      <c r="O21" s="67"/>
    </row>
    <row r="22" spans="2:15" x14ac:dyDescent="0.3">
      <c r="B22" s="67"/>
      <c r="C22" s="67"/>
      <c r="D22" s="67"/>
      <c r="E22" s="67"/>
      <c r="F22" s="67"/>
      <c r="G22" s="67" t="s">
        <v>19</v>
      </c>
      <c r="H22" s="67"/>
      <c r="I22" s="67"/>
      <c r="J22" s="67" t="s">
        <v>20</v>
      </c>
      <c r="K22" s="67"/>
      <c r="L22" s="67"/>
      <c r="M22" s="67" t="s">
        <v>22</v>
      </c>
      <c r="N22" s="67"/>
      <c r="O22" s="67"/>
    </row>
    <row r="23" spans="2:15" x14ac:dyDescent="0.3">
      <c r="B23" s="13">
        <v>1</v>
      </c>
      <c r="C23" s="13">
        <v>2</v>
      </c>
      <c r="D23" s="13">
        <v>3</v>
      </c>
      <c r="E23" s="13"/>
      <c r="F23" s="13">
        <v>5</v>
      </c>
      <c r="G23" s="67">
        <v>6</v>
      </c>
      <c r="H23" s="67"/>
      <c r="I23" s="67"/>
      <c r="J23" s="67">
        <v>7</v>
      </c>
      <c r="K23" s="67"/>
      <c r="L23" s="67"/>
      <c r="M23" s="67">
        <v>8</v>
      </c>
      <c r="N23" s="67"/>
      <c r="O23" s="67"/>
    </row>
    <row r="24" spans="2:15" x14ac:dyDescent="0.3">
      <c r="B24" s="21" t="s">
        <v>33</v>
      </c>
      <c r="C24" s="21" t="s">
        <v>65</v>
      </c>
      <c r="D24" s="21" t="s">
        <v>64</v>
      </c>
      <c r="E24" s="23" t="s">
        <v>52</v>
      </c>
      <c r="F24" s="13"/>
      <c r="G24" s="66">
        <f>SUM(G25:I27)</f>
        <v>403100</v>
      </c>
      <c r="H24" s="66"/>
      <c r="I24" s="66"/>
      <c r="J24" s="66">
        <f t="shared" ref="J24" si="0">SUM(J25:L27)</f>
        <v>403100</v>
      </c>
      <c r="K24" s="66"/>
      <c r="L24" s="66"/>
      <c r="M24" s="66">
        <f t="shared" ref="M24" si="1">SUM(M25:O27)</f>
        <v>403100</v>
      </c>
      <c r="N24" s="66"/>
      <c r="O24" s="66"/>
    </row>
    <row r="25" spans="2:15" x14ac:dyDescent="0.3">
      <c r="B25" s="14" t="s">
        <v>33</v>
      </c>
      <c r="C25" s="21" t="s">
        <v>65</v>
      </c>
      <c r="D25" s="14" t="s">
        <v>64</v>
      </c>
      <c r="E25" s="13" t="s">
        <v>53</v>
      </c>
      <c r="F25" s="13"/>
      <c r="G25" s="56">
        <v>309600</v>
      </c>
      <c r="H25" s="56"/>
      <c r="I25" s="56"/>
      <c r="J25" s="56">
        <v>309600</v>
      </c>
      <c r="K25" s="56"/>
      <c r="L25" s="56"/>
      <c r="M25" s="56">
        <v>309600</v>
      </c>
      <c r="N25" s="56"/>
      <c r="O25" s="56"/>
    </row>
    <row r="26" spans="2:15" x14ac:dyDescent="0.3">
      <c r="B26" s="14" t="s">
        <v>33</v>
      </c>
      <c r="C26" s="21" t="s">
        <v>65</v>
      </c>
      <c r="D26" s="14" t="s">
        <v>64</v>
      </c>
      <c r="E26" s="13" t="s">
        <v>54</v>
      </c>
      <c r="F26" s="13"/>
      <c r="G26" s="56">
        <v>0</v>
      </c>
      <c r="H26" s="56"/>
      <c r="I26" s="56"/>
      <c r="J26" s="56">
        <v>0</v>
      </c>
      <c r="K26" s="56"/>
      <c r="L26" s="56"/>
      <c r="M26" s="56">
        <v>0</v>
      </c>
      <c r="N26" s="56"/>
      <c r="O26" s="56"/>
    </row>
    <row r="27" spans="2:15" x14ac:dyDescent="0.3">
      <c r="B27" s="14" t="s">
        <v>33</v>
      </c>
      <c r="C27" s="21" t="s">
        <v>65</v>
      </c>
      <c r="D27" s="14" t="s">
        <v>64</v>
      </c>
      <c r="E27" s="13" t="s">
        <v>55</v>
      </c>
      <c r="F27" s="13"/>
      <c r="G27" s="56">
        <v>93500</v>
      </c>
      <c r="H27" s="56"/>
      <c r="I27" s="56"/>
      <c r="J27" s="56">
        <v>93500</v>
      </c>
      <c r="K27" s="56"/>
      <c r="L27" s="56"/>
      <c r="M27" s="56">
        <v>93500</v>
      </c>
      <c r="N27" s="56"/>
      <c r="O27" s="56"/>
    </row>
    <row r="28" spans="2:15" x14ac:dyDescent="0.3">
      <c r="B28" s="21" t="s">
        <v>33</v>
      </c>
      <c r="C28" s="21" t="s">
        <v>65</v>
      </c>
      <c r="D28" s="21" t="s">
        <v>64</v>
      </c>
      <c r="E28" s="23" t="s">
        <v>56</v>
      </c>
      <c r="F28" s="13"/>
      <c r="G28" s="66">
        <f>SUM(G29:I30)</f>
        <v>2245500</v>
      </c>
      <c r="H28" s="66"/>
      <c r="I28" s="66"/>
      <c r="J28" s="66">
        <f>SUM(J29:L30)</f>
        <v>2245500</v>
      </c>
      <c r="K28" s="66"/>
      <c r="L28" s="66"/>
      <c r="M28" s="66">
        <f>SUM(M29:O30)</f>
        <v>2245500</v>
      </c>
      <c r="N28" s="66"/>
      <c r="O28" s="66"/>
    </row>
    <row r="29" spans="2:15" x14ac:dyDescent="0.3">
      <c r="B29" s="14" t="s">
        <v>33</v>
      </c>
      <c r="C29" s="21" t="s">
        <v>65</v>
      </c>
      <c r="D29" s="14" t="s">
        <v>64</v>
      </c>
      <c r="E29" s="13" t="s">
        <v>57</v>
      </c>
      <c r="F29" s="13"/>
      <c r="G29" s="56">
        <v>1549500</v>
      </c>
      <c r="H29" s="56"/>
      <c r="I29" s="56"/>
      <c r="J29" s="56">
        <v>1549500</v>
      </c>
      <c r="K29" s="56"/>
      <c r="L29" s="56"/>
      <c r="M29" s="56">
        <v>1549500</v>
      </c>
      <c r="N29" s="56"/>
      <c r="O29" s="56"/>
    </row>
    <row r="30" spans="2:15" x14ac:dyDescent="0.3">
      <c r="B30" s="14" t="s">
        <v>33</v>
      </c>
      <c r="C30" s="21" t="s">
        <v>65</v>
      </c>
      <c r="D30" s="14" t="s">
        <v>64</v>
      </c>
      <c r="E30" s="13" t="s">
        <v>58</v>
      </c>
      <c r="F30" s="13"/>
      <c r="G30" s="56">
        <v>696000</v>
      </c>
      <c r="H30" s="56"/>
      <c r="I30" s="56"/>
      <c r="J30" s="56">
        <v>696000</v>
      </c>
      <c r="K30" s="56"/>
      <c r="L30" s="56"/>
      <c r="M30" s="56">
        <v>696000</v>
      </c>
      <c r="N30" s="56"/>
      <c r="O30" s="56"/>
    </row>
    <row r="31" spans="2:15" x14ac:dyDescent="0.3">
      <c r="B31" s="21" t="s">
        <v>33</v>
      </c>
      <c r="C31" s="21" t="s">
        <v>65</v>
      </c>
      <c r="D31" s="21" t="s">
        <v>64</v>
      </c>
      <c r="E31" s="23" t="s">
        <v>59</v>
      </c>
      <c r="F31" s="13"/>
      <c r="G31" s="66">
        <f>SUM(G32:I33)</f>
        <v>35000</v>
      </c>
      <c r="H31" s="66"/>
      <c r="I31" s="66"/>
      <c r="J31" s="66">
        <f t="shared" ref="J31" si="2">SUM(J32:L33)</f>
        <v>35000</v>
      </c>
      <c r="K31" s="66"/>
      <c r="L31" s="66"/>
      <c r="M31" s="66">
        <f t="shared" ref="M31" si="3">SUM(M32:O33)</f>
        <v>35000</v>
      </c>
      <c r="N31" s="66"/>
      <c r="O31" s="66"/>
    </row>
    <row r="32" spans="2:15" x14ac:dyDescent="0.3">
      <c r="B32" s="14" t="s">
        <v>33</v>
      </c>
      <c r="C32" s="21" t="s">
        <v>65</v>
      </c>
      <c r="D32" s="14" t="s">
        <v>64</v>
      </c>
      <c r="E32" s="13" t="s">
        <v>60</v>
      </c>
      <c r="F32" s="13"/>
      <c r="G32" s="56">
        <v>35000</v>
      </c>
      <c r="H32" s="56"/>
      <c r="I32" s="56"/>
      <c r="J32" s="56">
        <v>35000</v>
      </c>
      <c r="K32" s="56"/>
      <c r="L32" s="56"/>
      <c r="M32" s="56">
        <v>35000</v>
      </c>
      <c r="N32" s="56"/>
      <c r="O32" s="56"/>
    </row>
    <row r="33" spans="2:17" x14ac:dyDescent="0.3">
      <c r="B33" s="14" t="s">
        <v>33</v>
      </c>
      <c r="C33" s="21" t="s">
        <v>65</v>
      </c>
      <c r="D33" s="14" t="s">
        <v>64</v>
      </c>
      <c r="E33" s="13">
        <v>852</v>
      </c>
      <c r="F33" s="13"/>
      <c r="G33" s="56">
        <v>0</v>
      </c>
      <c r="H33" s="56"/>
      <c r="I33" s="56"/>
      <c r="J33" s="56">
        <v>0</v>
      </c>
      <c r="K33" s="56"/>
      <c r="L33" s="56"/>
      <c r="M33" s="56">
        <v>0</v>
      </c>
      <c r="N33" s="56"/>
      <c r="O33" s="56"/>
    </row>
    <row r="34" spans="2:17" x14ac:dyDescent="0.3">
      <c r="B34" s="21" t="s">
        <v>33</v>
      </c>
      <c r="C34" s="21" t="s">
        <v>65</v>
      </c>
      <c r="D34" s="21" t="s">
        <v>61</v>
      </c>
      <c r="E34" s="23">
        <v>110</v>
      </c>
      <c r="F34" s="13"/>
      <c r="G34" s="66">
        <f>SUM(G35:I36)</f>
        <v>0</v>
      </c>
      <c r="H34" s="66"/>
      <c r="I34" s="66"/>
      <c r="J34" s="66">
        <f t="shared" ref="J34" si="4">SUM(J35:L36)</f>
        <v>0</v>
      </c>
      <c r="K34" s="66"/>
      <c r="L34" s="66"/>
      <c r="M34" s="66">
        <f t="shared" ref="M34" si="5">SUM(M35:O36)</f>
        <v>0</v>
      </c>
      <c r="N34" s="66"/>
      <c r="O34" s="66"/>
      <c r="Q34" s="44"/>
    </row>
    <row r="35" spans="2:17" x14ac:dyDescent="0.3">
      <c r="B35" s="14" t="s">
        <v>33</v>
      </c>
      <c r="C35" s="21" t="s">
        <v>65</v>
      </c>
      <c r="D35" s="14" t="s">
        <v>61</v>
      </c>
      <c r="E35" s="13">
        <v>111</v>
      </c>
      <c r="F35" s="15"/>
      <c r="G35" s="56">
        <v>0</v>
      </c>
      <c r="H35" s="56"/>
      <c r="I35" s="56"/>
      <c r="J35" s="56">
        <v>0</v>
      </c>
      <c r="K35" s="56"/>
      <c r="L35" s="56"/>
      <c r="M35" s="56">
        <v>0</v>
      </c>
      <c r="N35" s="56"/>
      <c r="O35" s="56"/>
    </row>
    <row r="36" spans="2:17" x14ac:dyDescent="0.3">
      <c r="B36" s="14" t="s">
        <v>33</v>
      </c>
      <c r="C36" s="21" t="s">
        <v>65</v>
      </c>
      <c r="D36" s="14" t="s">
        <v>61</v>
      </c>
      <c r="E36" s="13">
        <v>119</v>
      </c>
      <c r="F36" s="15"/>
      <c r="G36" s="56">
        <v>0</v>
      </c>
      <c r="H36" s="56"/>
      <c r="I36" s="56"/>
      <c r="J36" s="56">
        <v>0</v>
      </c>
      <c r="K36" s="56"/>
      <c r="L36" s="56"/>
      <c r="M36" s="56">
        <v>0</v>
      </c>
      <c r="N36" s="56"/>
      <c r="O36" s="56"/>
    </row>
    <row r="37" spans="2:17" x14ac:dyDescent="0.3">
      <c r="B37" s="14" t="s">
        <v>33</v>
      </c>
      <c r="C37" s="21" t="s">
        <v>65</v>
      </c>
      <c r="D37" s="21" t="s">
        <v>67</v>
      </c>
      <c r="E37" s="23">
        <v>110</v>
      </c>
      <c r="F37" s="15"/>
      <c r="G37" s="48">
        <f>SUM(G38:I39)</f>
        <v>1214700</v>
      </c>
      <c r="H37" s="49"/>
      <c r="I37" s="50"/>
      <c r="J37" s="48">
        <f t="shared" ref="J37" si="6">SUM(J38:L39)</f>
        <v>1214700</v>
      </c>
      <c r="K37" s="49"/>
      <c r="L37" s="50"/>
      <c r="M37" s="48">
        <f t="shared" ref="M37" si="7">SUM(M38:O39)</f>
        <v>1214700</v>
      </c>
      <c r="N37" s="49"/>
      <c r="O37" s="50"/>
      <c r="Q37" s="44"/>
    </row>
    <row r="38" spans="2:17" x14ac:dyDescent="0.3">
      <c r="B38" s="14" t="s">
        <v>33</v>
      </c>
      <c r="C38" s="21" t="s">
        <v>65</v>
      </c>
      <c r="D38" s="14" t="s">
        <v>68</v>
      </c>
      <c r="E38" s="13">
        <v>111</v>
      </c>
      <c r="F38" s="15"/>
      <c r="G38" s="45">
        <v>933000</v>
      </c>
      <c r="H38" s="46"/>
      <c r="I38" s="47"/>
      <c r="J38" s="45">
        <v>933000</v>
      </c>
      <c r="K38" s="46"/>
      <c r="L38" s="47"/>
      <c r="M38" s="45">
        <v>933000</v>
      </c>
      <c r="N38" s="46"/>
      <c r="O38" s="47"/>
    </row>
    <row r="39" spans="2:17" x14ac:dyDescent="0.3">
      <c r="B39" s="14" t="s">
        <v>33</v>
      </c>
      <c r="C39" s="21" t="s">
        <v>65</v>
      </c>
      <c r="D39" s="14" t="s">
        <v>68</v>
      </c>
      <c r="E39" s="13">
        <v>119</v>
      </c>
      <c r="F39" s="15"/>
      <c r="G39" s="45">
        <v>281700</v>
      </c>
      <c r="H39" s="46"/>
      <c r="I39" s="47"/>
      <c r="J39" s="45">
        <v>281700</v>
      </c>
      <c r="K39" s="46"/>
      <c r="L39" s="47"/>
      <c r="M39" s="45">
        <v>281700</v>
      </c>
      <c r="N39" s="46"/>
      <c r="O39" s="47"/>
    </row>
    <row r="40" spans="2:17" x14ac:dyDescent="0.3">
      <c r="B40" s="14" t="s">
        <v>33</v>
      </c>
      <c r="C40" s="21" t="s">
        <v>65</v>
      </c>
      <c r="D40" s="21" t="s">
        <v>74</v>
      </c>
      <c r="E40" s="23">
        <v>240</v>
      </c>
      <c r="F40" s="15"/>
      <c r="G40" s="48">
        <f>SUM(G41)</f>
        <v>73300</v>
      </c>
      <c r="H40" s="49"/>
      <c r="I40" s="50"/>
      <c r="J40" s="48">
        <f t="shared" ref="J40" si="8">SUM(J41)</f>
        <v>73300</v>
      </c>
      <c r="K40" s="49"/>
      <c r="L40" s="50"/>
      <c r="M40" s="48">
        <f t="shared" ref="M40" si="9">SUM(M41)</f>
        <v>73300</v>
      </c>
      <c r="N40" s="49"/>
      <c r="O40" s="50"/>
    </row>
    <row r="41" spans="2:17" x14ac:dyDescent="0.3">
      <c r="B41" s="14" t="s">
        <v>33</v>
      </c>
      <c r="C41" s="14" t="s">
        <v>65</v>
      </c>
      <c r="D41" s="14" t="s">
        <v>74</v>
      </c>
      <c r="E41" s="13">
        <v>244</v>
      </c>
      <c r="F41" s="15"/>
      <c r="G41" s="45">
        <v>73300</v>
      </c>
      <c r="H41" s="46"/>
      <c r="I41" s="47"/>
      <c r="J41" s="45">
        <v>73300</v>
      </c>
      <c r="K41" s="46"/>
      <c r="L41" s="47"/>
      <c r="M41" s="45">
        <v>73300</v>
      </c>
      <c r="N41" s="46"/>
      <c r="O41" s="47"/>
    </row>
    <row r="42" spans="2:17" x14ac:dyDescent="0.3">
      <c r="B42" s="14" t="s">
        <v>33</v>
      </c>
      <c r="C42" s="21" t="s">
        <v>65</v>
      </c>
      <c r="D42" s="21" t="s">
        <v>72</v>
      </c>
      <c r="E42" s="23">
        <v>240</v>
      </c>
      <c r="F42" s="15"/>
      <c r="G42" s="48">
        <f>SUM(G43)</f>
        <v>145500</v>
      </c>
      <c r="H42" s="49"/>
      <c r="I42" s="50"/>
      <c r="J42" s="48">
        <f t="shared" ref="J42" si="10">SUM(J43)</f>
        <v>145500</v>
      </c>
      <c r="K42" s="49"/>
      <c r="L42" s="50"/>
      <c r="M42" s="48">
        <f t="shared" ref="M42" si="11">SUM(M43)</f>
        <v>145500</v>
      </c>
      <c r="N42" s="49"/>
      <c r="O42" s="50"/>
    </row>
    <row r="43" spans="2:17" x14ac:dyDescent="0.3">
      <c r="B43" s="14" t="s">
        <v>33</v>
      </c>
      <c r="C43" s="21" t="s">
        <v>65</v>
      </c>
      <c r="D43" s="14" t="s">
        <v>72</v>
      </c>
      <c r="E43" s="13">
        <v>244</v>
      </c>
      <c r="F43" s="15"/>
      <c r="G43" s="45">
        <v>145500</v>
      </c>
      <c r="H43" s="46"/>
      <c r="I43" s="47"/>
      <c r="J43" s="45">
        <v>145500</v>
      </c>
      <c r="K43" s="46"/>
      <c r="L43" s="47"/>
      <c r="M43" s="45">
        <v>145500</v>
      </c>
      <c r="N43" s="46"/>
      <c r="O43" s="47"/>
    </row>
    <row r="44" spans="2:17" x14ac:dyDescent="0.3">
      <c r="B44" s="21" t="s">
        <v>33</v>
      </c>
      <c r="C44" s="21" t="s">
        <v>65</v>
      </c>
      <c r="D44" s="21" t="s">
        <v>62</v>
      </c>
      <c r="E44" s="23">
        <v>110</v>
      </c>
      <c r="F44" s="15"/>
      <c r="G44" s="63">
        <f>SUM(G45:I46)</f>
        <v>8871800</v>
      </c>
      <c r="H44" s="64"/>
      <c r="I44" s="65"/>
      <c r="J44" s="48">
        <f t="shared" ref="J44" si="12">SUM(J45:L46)</f>
        <v>8871800</v>
      </c>
      <c r="K44" s="58"/>
      <c r="L44" s="59"/>
      <c r="M44" s="48">
        <f t="shared" ref="M44" si="13">SUM(M45:O46)</f>
        <v>8871800</v>
      </c>
      <c r="N44" s="58"/>
      <c r="O44" s="59"/>
    </row>
    <row r="45" spans="2:17" x14ac:dyDescent="0.3">
      <c r="B45" s="14" t="s">
        <v>33</v>
      </c>
      <c r="C45" s="21" t="s">
        <v>65</v>
      </c>
      <c r="D45" s="14" t="s">
        <v>77</v>
      </c>
      <c r="E45" s="13">
        <v>111</v>
      </c>
      <c r="F45" s="15"/>
      <c r="G45" s="60">
        <v>6814000</v>
      </c>
      <c r="H45" s="61"/>
      <c r="I45" s="62"/>
      <c r="J45" s="60">
        <v>6814000</v>
      </c>
      <c r="K45" s="61"/>
      <c r="L45" s="62"/>
      <c r="M45" s="60">
        <v>6814000</v>
      </c>
      <c r="N45" s="61"/>
      <c r="O45" s="62"/>
    </row>
    <row r="46" spans="2:17" x14ac:dyDescent="0.3">
      <c r="B46" s="14" t="s">
        <v>33</v>
      </c>
      <c r="C46" s="21" t="s">
        <v>65</v>
      </c>
      <c r="D46" s="14" t="s">
        <v>77</v>
      </c>
      <c r="E46" s="13">
        <v>119</v>
      </c>
      <c r="F46" s="15"/>
      <c r="G46" s="60">
        <v>2057800</v>
      </c>
      <c r="H46" s="61"/>
      <c r="I46" s="62"/>
      <c r="J46" s="60">
        <v>2057800</v>
      </c>
      <c r="K46" s="61"/>
      <c r="L46" s="62"/>
      <c r="M46" s="60">
        <v>2057800</v>
      </c>
      <c r="N46" s="61"/>
      <c r="O46" s="62"/>
      <c r="Q46" s="44"/>
    </row>
    <row r="47" spans="2:17" x14ac:dyDescent="0.3">
      <c r="B47" s="21" t="s">
        <v>33</v>
      </c>
      <c r="C47" s="21" t="s">
        <v>65</v>
      </c>
      <c r="D47" s="21" t="s">
        <v>62</v>
      </c>
      <c r="E47" s="23">
        <v>240</v>
      </c>
      <c r="F47" s="15"/>
      <c r="G47" s="63">
        <f>SUM(G48)</f>
        <v>151100</v>
      </c>
      <c r="H47" s="64"/>
      <c r="I47" s="65"/>
      <c r="J47" s="48">
        <f t="shared" ref="J47" si="14">SUM(J48)</f>
        <v>151100</v>
      </c>
      <c r="K47" s="58"/>
      <c r="L47" s="59"/>
      <c r="M47" s="48">
        <f t="shared" ref="M47" si="15">SUM(M48)</f>
        <v>151100</v>
      </c>
      <c r="N47" s="58"/>
      <c r="O47" s="59"/>
    </row>
    <row r="48" spans="2:17" x14ac:dyDescent="0.3">
      <c r="B48" s="14" t="s">
        <v>33</v>
      </c>
      <c r="C48" s="21" t="s">
        <v>65</v>
      </c>
      <c r="D48" s="14" t="s">
        <v>77</v>
      </c>
      <c r="E48" s="13">
        <v>244</v>
      </c>
      <c r="F48" s="15"/>
      <c r="G48" s="60">
        <v>151100</v>
      </c>
      <c r="H48" s="61"/>
      <c r="I48" s="62"/>
      <c r="J48" s="60">
        <v>151100</v>
      </c>
      <c r="K48" s="61"/>
      <c r="L48" s="62"/>
      <c r="M48" s="60">
        <v>151100</v>
      </c>
      <c r="N48" s="61"/>
      <c r="O48" s="62"/>
    </row>
    <row r="49" spans="2:16" x14ac:dyDescent="0.3">
      <c r="B49" s="14" t="s">
        <v>33</v>
      </c>
      <c r="C49" s="21" t="s">
        <v>65</v>
      </c>
      <c r="D49" s="14" t="s">
        <v>81</v>
      </c>
      <c r="E49" s="13">
        <v>240</v>
      </c>
      <c r="F49" s="15"/>
      <c r="G49" s="48">
        <f>SUM(G50)</f>
        <v>115900</v>
      </c>
      <c r="H49" s="58"/>
      <c r="I49" s="59"/>
      <c r="J49" s="48">
        <f t="shared" ref="J49" si="16">SUM(J50)</f>
        <v>115900</v>
      </c>
      <c r="K49" s="58"/>
      <c r="L49" s="59"/>
      <c r="M49" s="48">
        <f t="shared" ref="M49" si="17">SUM(M50)</f>
        <v>115900</v>
      </c>
      <c r="N49" s="58"/>
      <c r="O49" s="59"/>
    </row>
    <row r="50" spans="2:16" x14ac:dyDescent="0.3">
      <c r="B50" s="14" t="s">
        <v>33</v>
      </c>
      <c r="C50" s="21" t="s">
        <v>65</v>
      </c>
      <c r="D50" s="14" t="s">
        <v>81</v>
      </c>
      <c r="E50" s="13">
        <v>244</v>
      </c>
      <c r="F50" s="15"/>
      <c r="G50" s="45">
        <v>115900</v>
      </c>
      <c r="H50" s="46"/>
      <c r="I50" s="47"/>
      <c r="J50" s="45">
        <v>115900</v>
      </c>
      <c r="K50" s="46"/>
      <c r="L50" s="47"/>
      <c r="M50" s="45">
        <v>115900</v>
      </c>
      <c r="N50" s="46"/>
      <c r="O50" s="47"/>
    </row>
    <row r="51" spans="2:16" x14ac:dyDescent="0.3">
      <c r="B51" s="14"/>
      <c r="C51" s="21"/>
      <c r="D51" s="24"/>
      <c r="E51" s="13"/>
      <c r="F51" s="15"/>
      <c r="G51" s="45"/>
      <c r="H51" s="46"/>
      <c r="I51" s="47"/>
      <c r="J51" s="57"/>
      <c r="K51" s="46"/>
      <c r="L51" s="47"/>
      <c r="M51" s="57"/>
      <c r="N51" s="46"/>
      <c r="O51" s="47"/>
    </row>
    <row r="52" spans="2:16" x14ac:dyDescent="0.3">
      <c r="B52" s="14"/>
      <c r="C52" s="21"/>
      <c r="D52" s="14"/>
      <c r="E52" s="13"/>
      <c r="F52" s="15"/>
      <c r="G52" s="45"/>
      <c r="H52" s="46"/>
      <c r="I52" s="47"/>
      <c r="J52" s="57"/>
      <c r="K52" s="46"/>
      <c r="L52" s="47"/>
      <c r="M52" s="57"/>
      <c r="N52" s="46"/>
      <c r="O52" s="47"/>
    </row>
    <row r="53" spans="2:16" x14ac:dyDescent="0.3">
      <c r="B53" s="14"/>
      <c r="C53" s="21"/>
      <c r="D53" s="14"/>
      <c r="E53" s="13"/>
      <c r="F53" s="15"/>
      <c r="G53" s="56"/>
      <c r="H53" s="56"/>
      <c r="I53" s="56"/>
      <c r="J53" s="56"/>
      <c r="K53" s="56"/>
      <c r="L53" s="56"/>
      <c r="M53" s="56"/>
      <c r="N53" s="56"/>
      <c r="O53" s="56"/>
    </row>
    <row r="54" spans="2:16" x14ac:dyDescent="0.3">
      <c r="B54" s="19"/>
      <c r="C54" s="19"/>
      <c r="D54" s="19"/>
      <c r="E54" s="13"/>
      <c r="F54" s="15"/>
      <c r="G54" s="56"/>
      <c r="H54" s="56"/>
      <c r="I54" s="56"/>
      <c r="J54" s="56"/>
      <c r="K54" s="56"/>
      <c r="L54" s="56"/>
      <c r="M54" s="56"/>
      <c r="N54" s="56"/>
      <c r="O54" s="56"/>
    </row>
    <row r="55" spans="2:16" x14ac:dyDescent="0.3">
      <c r="B55" s="51" t="s">
        <v>23</v>
      </c>
      <c r="C55" s="51"/>
      <c r="D55" s="51"/>
      <c r="E55" s="51"/>
      <c r="F55" s="52"/>
      <c r="G55" s="53">
        <f>SUM(G24+G28+G31+G34+G37+G40+G42+G44+G47+G49)</f>
        <v>13255900</v>
      </c>
      <c r="H55" s="54"/>
      <c r="I55" s="55"/>
      <c r="J55" s="53">
        <f t="shared" ref="J55" si="18">SUM(J24+J28+J31+J34+J37+J40+J42+J44+J47+J49)</f>
        <v>13255900</v>
      </c>
      <c r="K55" s="54"/>
      <c r="L55" s="55"/>
      <c r="M55" s="53">
        <f t="shared" ref="M55" si="19">SUM(M24+M28+M31+M34+M37+M40+M42+M44+M47+M49)</f>
        <v>13255900</v>
      </c>
      <c r="N55" s="54"/>
      <c r="O55" s="55"/>
    </row>
    <row r="58" spans="2:16" x14ac:dyDescent="0.3">
      <c r="B58" s="7"/>
      <c r="C58" s="8"/>
      <c r="D58" s="6"/>
      <c r="E58" s="8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2:16" x14ac:dyDescent="0.3">
      <c r="B59" s="7"/>
      <c r="C59" s="8"/>
      <c r="D59" s="6"/>
      <c r="E59" s="7"/>
      <c r="F59" s="7"/>
      <c r="G59" s="7"/>
      <c r="H59" s="7"/>
      <c r="I59" s="7"/>
      <c r="J59" s="7"/>
      <c r="K59" s="8"/>
      <c r="L59" s="7"/>
      <c r="M59" s="7"/>
      <c r="N59" s="7"/>
      <c r="O59" s="7"/>
      <c r="P59" s="7"/>
    </row>
    <row r="60" spans="2:16" x14ac:dyDescent="0.3">
      <c r="B60" s="9"/>
      <c r="C60" s="8"/>
      <c r="D60" s="6"/>
      <c r="E60" s="8"/>
      <c r="F60" s="7"/>
      <c r="G60" s="7"/>
      <c r="H60" s="7"/>
      <c r="I60" s="7"/>
      <c r="J60" s="7"/>
      <c r="K60" s="7"/>
      <c r="L60" s="9"/>
      <c r="M60" s="7"/>
      <c r="N60" s="7"/>
      <c r="O60" s="7"/>
      <c r="P60" s="7"/>
    </row>
    <row r="61" spans="2:16" x14ac:dyDescent="0.3">
      <c r="B61" s="7"/>
      <c r="C61" s="8"/>
      <c r="D61" s="6"/>
      <c r="E61" s="8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</sheetData>
  <mergeCells count="142">
    <mergeCell ref="B10:L10"/>
    <mergeCell ref="B11:D11"/>
    <mergeCell ref="K11:L11"/>
    <mergeCell ref="M11:O11"/>
    <mergeCell ref="B12:D12"/>
    <mergeCell ref="G12:H12"/>
    <mergeCell ref="K12:L12"/>
    <mergeCell ref="M12:O12"/>
    <mergeCell ref="B15:D15"/>
    <mergeCell ref="E15:J15"/>
    <mergeCell ref="K15:L15"/>
    <mergeCell ref="M15:O15"/>
    <mergeCell ref="B16:D16"/>
    <mergeCell ref="E16:J16"/>
    <mergeCell ref="K16:L16"/>
    <mergeCell ref="M16:O16"/>
    <mergeCell ref="B13:D13"/>
    <mergeCell ref="E13:J13"/>
    <mergeCell ref="K13:L13"/>
    <mergeCell ref="M13:O13"/>
    <mergeCell ref="B14:D14"/>
    <mergeCell ref="E14:J14"/>
    <mergeCell ref="K14:L14"/>
    <mergeCell ref="M14:O14"/>
    <mergeCell ref="M17:O17"/>
    <mergeCell ref="B19:O19"/>
    <mergeCell ref="B20:E20"/>
    <mergeCell ref="F20:F22"/>
    <mergeCell ref="G20:O20"/>
    <mergeCell ref="B21:B22"/>
    <mergeCell ref="C21:C22"/>
    <mergeCell ref="M21:O21"/>
    <mergeCell ref="M22:O22"/>
    <mergeCell ref="D21:D22"/>
    <mergeCell ref="E21:E22"/>
    <mergeCell ref="G21:I21"/>
    <mergeCell ref="G22:I22"/>
    <mergeCell ref="J21:L21"/>
    <mergeCell ref="J22:L22"/>
    <mergeCell ref="B17:D17"/>
    <mergeCell ref="E17:J17"/>
    <mergeCell ref="K17:L17"/>
    <mergeCell ref="G25:I25"/>
    <mergeCell ref="J25:L25"/>
    <mergeCell ref="M25:O25"/>
    <mergeCell ref="G26:I26"/>
    <mergeCell ref="J26:L26"/>
    <mergeCell ref="M26:O26"/>
    <mergeCell ref="G23:I23"/>
    <mergeCell ref="J23:L23"/>
    <mergeCell ref="M23:O23"/>
    <mergeCell ref="G24:I24"/>
    <mergeCell ref="J24:L24"/>
    <mergeCell ref="M24:O24"/>
    <mergeCell ref="G29:I29"/>
    <mergeCell ref="J29:L29"/>
    <mergeCell ref="M29:O29"/>
    <mergeCell ref="G27:I27"/>
    <mergeCell ref="J27:L27"/>
    <mergeCell ref="M27:O27"/>
    <mergeCell ref="G28:I28"/>
    <mergeCell ref="J28:L28"/>
    <mergeCell ref="M28:O28"/>
    <mergeCell ref="G32:I32"/>
    <mergeCell ref="J32:L32"/>
    <mergeCell ref="M32:O32"/>
    <mergeCell ref="G35:I35"/>
    <mergeCell ref="J35:L35"/>
    <mergeCell ref="M35:O35"/>
    <mergeCell ref="G30:I30"/>
    <mergeCell ref="J30:L30"/>
    <mergeCell ref="M30:O30"/>
    <mergeCell ref="G31:I31"/>
    <mergeCell ref="J31:L31"/>
    <mergeCell ref="M31:O31"/>
    <mergeCell ref="G34:I34"/>
    <mergeCell ref="J34:L34"/>
    <mergeCell ref="M34:O34"/>
    <mergeCell ref="G54:I54"/>
    <mergeCell ref="J54:L54"/>
    <mergeCell ref="M54:O54"/>
    <mergeCell ref="G33:I33"/>
    <mergeCell ref="J33:L33"/>
    <mergeCell ref="M33:O33"/>
    <mergeCell ref="G44:I44"/>
    <mergeCell ref="G45:I45"/>
    <mergeCell ref="G46:I46"/>
    <mergeCell ref="G47:I47"/>
    <mergeCell ref="G48:I48"/>
    <mergeCell ref="G49:I49"/>
    <mergeCell ref="G50:I50"/>
    <mergeCell ref="G51:I51"/>
    <mergeCell ref="G52:I52"/>
    <mergeCell ref="J44:L44"/>
    <mergeCell ref="J45:L45"/>
    <mergeCell ref="J46:L46"/>
    <mergeCell ref="J47:L47"/>
    <mergeCell ref="J48:L48"/>
    <mergeCell ref="J49:L49"/>
    <mergeCell ref="G39:I39"/>
    <mergeCell ref="J37:L37"/>
    <mergeCell ref="J38:L38"/>
    <mergeCell ref="B55:F55"/>
    <mergeCell ref="G55:I55"/>
    <mergeCell ref="J55:L55"/>
    <mergeCell ref="M55:O55"/>
    <mergeCell ref="G53:I53"/>
    <mergeCell ref="J53:L53"/>
    <mergeCell ref="M53:O53"/>
    <mergeCell ref="G36:I36"/>
    <mergeCell ref="J36:L36"/>
    <mergeCell ref="M36:O36"/>
    <mergeCell ref="J50:L50"/>
    <mergeCell ref="J51:L51"/>
    <mergeCell ref="J52:L52"/>
    <mergeCell ref="M44:O44"/>
    <mergeCell ref="M45:O45"/>
    <mergeCell ref="M46:O46"/>
    <mergeCell ref="M47:O47"/>
    <mergeCell ref="M48:O48"/>
    <mergeCell ref="M49:O49"/>
    <mergeCell ref="M50:O50"/>
    <mergeCell ref="M51:O51"/>
    <mergeCell ref="M52:O52"/>
    <mergeCell ref="G37:I37"/>
    <mergeCell ref="G38:I38"/>
    <mergeCell ref="J39:L39"/>
    <mergeCell ref="M37:O37"/>
    <mergeCell ref="M38:O38"/>
    <mergeCell ref="M39:O39"/>
    <mergeCell ref="G43:I43"/>
    <mergeCell ref="J43:L43"/>
    <mergeCell ref="M43:O43"/>
    <mergeCell ref="G40:I40"/>
    <mergeCell ref="G41:I41"/>
    <mergeCell ref="J40:L40"/>
    <mergeCell ref="J41:L41"/>
    <mergeCell ref="M40:O40"/>
    <mergeCell ref="M41:O41"/>
    <mergeCell ref="G42:I42"/>
    <mergeCell ref="J42:L42"/>
    <mergeCell ref="M42:O4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08BD9-B130-4956-AAD3-47B40776A2C2}">
  <dimension ref="B1:P36"/>
  <sheetViews>
    <sheetView topLeftCell="A25" workbookViewId="0">
      <selection activeCell="B32" sqref="B32"/>
    </sheetView>
  </sheetViews>
  <sheetFormatPr defaultRowHeight="14.4" x14ac:dyDescent="0.3"/>
  <cols>
    <col min="2" max="2" width="43.88671875" customWidth="1"/>
    <col min="4" max="4" width="12.6640625" customWidth="1"/>
    <col min="5" max="5" width="15" customWidth="1"/>
    <col min="9" max="9" width="3.109375" customWidth="1"/>
    <col min="10" max="10" width="9.109375" hidden="1" customWidth="1"/>
    <col min="12" max="12" width="1.33203125" customWidth="1"/>
    <col min="13" max="13" width="3.6640625" customWidth="1"/>
    <col min="15" max="15" width="2.44140625" customWidth="1"/>
    <col min="16" max="16" width="1.33203125" customWidth="1"/>
  </cols>
  <sheetData>
    <row r="1" spans="2:16" x14ac:dyDescent="0.3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6.25" customHeight="1" x14ac:dyDescent="0.3">
      <c r="C2" s="51" t="s">
        <v>38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2:16" ht="24" customHeight="1" x14ac:dyDescent="0.3">
      <c r="B3" s="92" t="s">
        <v>39</v>
      </c>
      <c r="C3" s="67" t="s">
        <v>12</v>
      </c>
      <c r="D3" s="67"/>
      <c r="E3" s="67"/>
      <c r="F3" s="67"/>
      <c r="G3" s="67" t="s">
        <v>13</v>
      </c>
      <c r="H3" s="67" t="s">
        <v>14</v>
      </c>
      <c r="I3" s="67"/>
      <c r="J3" s="67"/>
      <c r="K3" s="67"/>
      <c r="L3" s="67"/>
      <c r="M3" s="67"/>
      <c r="N3" s="67"/>
      <c r="O3" s="67"/>
      <c r="P3" s="67"/>
    </row>
    <row r="4" spans="2:16" x14ac:dyDescent="0.3">
      <c r="B4" s="93"/>
      <c r="C4" s="67" t="s">
        <v>15</v>
      </c>
      <c r="D4" s="67" t="s">
        <v>16</v>
      </c>
      <c r="E4" s="67" t="s">
        <v>17</v>
      </c>
      <c r="F4" s="67" t="s">
        <v>18</v>
      </c>
      <c r="G4" s="67"/>
      <c r="H4" s="67" t="s">
        <v>21</v>
      </c>
      <c r="I4" s="67"/>
      <c r="J4" s="67"/>
      <c r="K4" s="67" t="s">
        <v>32</v>
      </c>
      <c r="L4" s="67"/>
      <c r="M4" s="67"/>
      <c r="N4" s="67" t="s">
        <v>80</v>
      </c>
      <c r="O4" s="67"/>
      <c r="P4" s="67"/>
    </row>
    <row r="5" spans="2:16" ht="24" customHeight="1" x14ac:dyDescent="0.3">
      <c r="B5" s="93"/>
      <c r="C5" s="67"/>
      <c r="D5" s="67"/>
      <c r="E5" s="67"/>
      <c r="F5" s="67"/>
      <c r="G5" s="67"/>
      <c r="H5" s="67" t="s">
        <v>19</v>
      </c>
      <c r="I5" s="67"/>
      <c r="J5" s="67"/>
      <c r="K5" s="67" t="s">
        <v>20</v>
      </c>
      <c r="L5" s="67"/>
      <c r="M5" s="67"/>
      <c r="N5" s="67" t="s">
        <v>22</v>
      </c>
      <c r="O5" s="67"/>
      <c r="P5" s="67"/>
    </row>
    <row r="6" spans="2:16" x14ac:dyDescent="0.3">
      <c r="B6" s="11"/>
      <c r="C6" s="13">
        <v>1</v>
      </c>
      <c r="D6" s="35">
        <v>2</v>
      </c>
      <c r="E6" s="35">
        <v>3</v>
      </c>
      <c r="F6" s="13"/>
      <c r="G6" s="13">
        <v>5</v>
      </c>
      <c r="H6" s="67">
        <v>6</v>
      </c>
      <c r="I6" s="67"/>
      <c r="J6" s="67"/>
      <c r="K6" s="67">
        <v>7</v>
      </c>
      <c r="L6" s="67"/>
      <c r="M6" s="67"/>
      <c r="N6" s="67">
        <v>8</v>
      </c>
      <c r="O6" s="67"/>
      <c r="P6" s="67"/>
    </row>
    <row r="7" spans="2:16" ht="27" x14ac:dyDescent="0.3">
      <c r="B7" s="20" t="s">
        <v>42</v>
      </c>
      <c r="C7" s="28" t="s">
        <v>33</v>
      </c>
      <c r="D7" s="21" t="s">
        <v>65</v>
      </c>
      <c r="E7" s="14" t="s">
        <v>64</v>
      </c>
      <c r="F7" s="31" t="s">
        <v>52</v>
      </c>
      <c r="G7" s="23"/>
      <c r="H7" s="95">
        <f>SUM(H8:J10)</f>
        <v>403100</v>
      </c>
      <c r="I7" s="95"/>
      <c r="J7" s="95"/>
      <c r="K7" s="95">
        <f t="shared" ref="K7" si="0">SUM(K8:M10)</f>
        <v>403100</v>
      </c>
      <c r="L7" s="95"/>
      <c r="M7" s="95"/>
      <c r="N7" s="95">
        <f t="shared" ref="N7" si="1">SUM(N8:P10)</f>
        <v>403100</v>
      </c>
      <c r="O7" s="95"/>
      <c r="P7" s="95"/>
    </row>
    <row r="8" spans="2:16" x14ac:dyDescent="0.3">
      <c r="B8" s="12" t="s">
        <v>43</v>
      </c>
      <c r="C8" s="29" t="s">
        <v>33</v>
      </c>
      <c r="D8" s="21" t="s">
        <v>65</v>
      </c>
      <c r="E8" s="14" t="s">
        <v>64</v>
      </c>
      <c r="F8" s="32" t="s">
        <v>53</v>
      </c>
      <c r="G8" s="13"/>
      <c r="H8" s="98">
        <f>SUM('1'!G25:I25)</f>
        <v>309600</v>
      </c>
      <c r="I8" s="98"/>
      <c r="J8" s="98"/>
      <c r="K8" s="98">
        <f>SUM('1'!J25:L25)</f>
        <v>309600</v>
      </c>
      <c r="L8" s="98"/>
      <c r="M8" s="98"/>
      <c r="N8" s="98">
        <f>SUM('1'!M25:O25)</f>
        <v>309600</v>
      </c>
      <c r="O8" s="98"/>
      <c r="P8" s="98"/>
    </row>
    <row r="9" spans="2:16" ht="27" x14ac:dyDescent="0.3">
      <c r="B9" s="12" t="s">
        <v>44</v>
      </c>
      <c r="C9" s="29" t="s">
        <v>33</v>
      </c>
      <c r="D9" s="21" t="s">
        <v>65</v>
      </c>
      <c r="E9" s="14" t="s">
        <v>64</v>
      </c>
      <c r="F9" s="32" t="s">
        <v>54</v>
      </c>
      <c r="G9" s="13"/>
      <c r="H9" s="98">
        <f>SUM('1'!G26:I26)</f>
        <v>0</v>
      </c>
      <c r="I9" s="98"/>
      <c r="J9" s="98"/>
      <c r="K9" s="98">
        <f>SUM('1'!J26:L26)</f>
        <v>0</v>
      </c>
      <c r="L9" s="98"/>
      <c r="M9" s="98"/>
      <c r="N9" s="98">
        <f>SUM('1'!M26:O26)</f>
        <v>0</v>
      </c>
      <c r="O9" s="98"/>
      <c r="P9" s="98"/>
    </row>
    <row r="10" spans="2:16" ht="41.25" customHeight="1" x14ac:dyDescent="0.3">
      <c r="B10" s="12" t="s">
        <v>45</v>
      </c>
      <c r="C10" s="29" t="s">
        <v>33</v>
      </c>
      <c r="D10" s="21" t="s">
        <v>65</v>
      </c>
      <c r="E10" s="14" t="s">
        <v>64</v>
      </c>
      <c r="F10" s="32" t="s">
        <v>55</v>
      </c>
      <c r="G10" s="13"/>
      <c r="H10" s="98">
        <f>SUM('1'!G27:I27)</f>
        <v>93500</v>
      </c>
      <c r="I10" s="98"/>
      <c r="J10" s="98"/>
      <c r="K10" s="98">
        <f>SUM('1'!J27:L27)</f>
        <v>93500</v>
      </c>
      <c r="L10" s="98"/>
      <c r="M10" s="98"/>
      <c r="N10" s="98">
        <f>SUM('1'!M27:O27)</f>
        <v>93500</v>
      </c>
      <c r="O10" s="98"/>
      <c r="P10" s="98"/>
    </row>
    <row r="11" spans="2:16" ht="27" x14ac:dyDescent="0.3">
      <c r="B11" s="12" t="s">
        <v>46</v>
      </c>
      <c r="C11" s="29" t="s">
        <v>33</v>
      </c>
      <c r="D11" s="21" t="s">
        <v>65</v>
      </c>
      <c r="E11" s="14" t="s">
        <v>64</v>
      </c>
      <c r="F11" s="31" t="s">
        <v>56</v>
      </c>
      <c r="G11" s="23"/>
      <c r="H11" s="95">
        <f>SUM(H12:J13)</f>
        <v>2245500</v>
      </c>
      <c r="I11" s="95"/>
      <c r="J11" s="95"/>
      <c r="K11" s="95">
        <f>SUM(K12:M13)</f>
        <v>2245500</v>
      </c>
      <c r="L11" s="95"/>
      <c r="M11" s="95"/>
      <c r="N11" s="95">
        <f>SUM(N12:P13)</f>
        <v>2245500</v>
      </c>
      <c r="O11" s="95"/>
      <c r="P11" s="95"/>
    </row>
    <row r="12" spans="2:16" x14ac:dyDescent="0.3">
      <c r="B12" s="12" t="s">
        <v>47</v>
      </c>
      <c r="C12" s="29" t="s">
        <v>33</v>
      </c>
      <c r="D12" s="21" t="s">
        <v>65</v>
      </c>
      <c r="E12" s="14" t="s">
        <v>64</v>
      </c>
      <c r="F12" s="32" t="s">
        <v>57</v>
      </c>
      <c r="G12" s="13"/>
      <c r="H12" s="98">
        <f>SUM('1'!G29:I29)</f>
        <v>1549500</v>
      </c>
      <c r="I12" s="98"/>
      <c r="J12" s="98"/>
      <c r="K12" s="98">
        <f>SUM('1'!J29:L29)</f>
        <v>1549500</v>
      </c>
      <c r="L12" s="98"/>
      <c r="M12" s="98"/>
      <c r="N12" s="98">
        <f>SUM('1'!M29:O29)</f>
        <v>1549500</v>
      </c>
      <c r="O12" s="98"/>
      <c r="P12" s="98"/>
    </row>
    <row r="13" spans="2:16" x14ac:dyDescent="0.3">
      <c r="B13" s="12" t="s">
        <v>48</v>
      </c>
      <c r="C13" s="29"/>
      <c r="D13" s="21" t="s">
        <v>65</v>
      </c>
      <c r="E13" s="14" t="s">
        <v>64</v>
      </c>
      <c r="F13" s="32" t="s">
        <v>58</v>
      </c>
      <c r="G13" s="13"/>
      <c r="H13" s="98">
        <f>SUM('1'!G30:I30)</f>
        <v>696000</v>
      </c>
      <c r="I13" s="98"/>
      <c r="J13" s="98"/>
      <c r="K13" s="98">
        <f>SUM('1'!J30:L30)</f>
        <v>696000</v>
      </c>
      <c r="L13" s="98"/>
      <c r="M13" s="98"/>
      <c r="N13" s="98">
        <f>SUM('1'!M30:O30)</f>
        <v>696000</v>
      </c>
      <c r="O13" s="98"/>
      <c r="P13" s="98"/>
    </row>
    <row r="14" spans="2:16" x14ac:dyDescent="0.3">
      <c r="B14" s="20" t="s">
        <v>49</v>
      </c>
      <c r="C14" s="28" t="s">
        <v>33</v>
      </c>
      <c r="D14" s="21" t="s">
        <v>65</v>
      </c>
      <c r="E14" s="14" t="s">
        <v>64</v>
      </c>
      <c r="F14" s="31" t="s">
        <v>59</v>
      </c>
      <c r="G14" s="23"/>
      <c r="H14" s="95">
        <f>SUM(H15:J16)</f>
        <v>35000</v>
      </c>
      <c r="I14" s="95"/>
      <c r="J14" s="95"/>
      <c r="K14" s="95">
        <f t="shared" ref="K14" si="2">SUM(K15:M16)</f>
        <v>35000</v>
      </c>
      <c r="L14" s="95"/>
      <c r="M14" s="95"/>
      <c r="N14" s="95">
        <f t="shared" ref="N14" si="3">SUM(N15:P16)</f>
        <v>35000</v>
      </c>
      <c r="O14" s="95"/>
      <c r="P14" s="95"/>
    </row>
    <row r="15" spans="2:16" ht="27" x14ac:dyDescent="0.3">
      <c r="B15" s="12" t="s">
        <v>50</v>
      </c>
      <c r="C15" s="29" t="s">
        <v>33</v>
      </c>
      <c r="D15" s="21" t="s">
        <v>65</v>
      </c>
      <c r="E15" s="14" t="s">
        <v>64</v>
      </c>
      <c r="F15" s="32" t="s">
        <v>60</v>
      </c>
      <c r="G15" s="15"/>
      <c r="H15" s="98">
        <f>SUM('1'!G32:I32)</f>
        <v>35000</v>
      </c>
      <c r="I15" s="98"/>
      <c r="J15" s="98"/>
      <c r="K15" s="98">
        <f>SUM('1'!J32:L32)</f>
        <v>35000</v>
      </c>
      <c r="L15" s="98"/>
      <c r="M15" s="98"/>
      <c r="N15" s="98">
        <f>SUM('1'!M32:O32)</f>
        <v>35000</v>
      </c>
      <c r="O15" s="98"/>
      <c r="P15" s="98"/>
    </row>
    <row r="16" spans="2:16" x14ac:dyDescent="0.3">
      <c r="B16" s="12" t="s">
        <v>51</v>
      </c>
      <c r="C16" s="29" t="s">
        <v>33</v>
      </c>
      <c r="D16" s="21" t="s">
        <v>65</v>
      </c>
      <c r="E16" s="14" t="s">
        <v>64</v>
      </c>
      <c r="F16" s="32" t="s">
        <v>66</v>
      </c>
      <c r="G16" s="15"/>
      <c r="H16" s="98">
        <f>SUM('1'!G33:I33)</f>
        <v>0</v>
      </c>
      <c r="I16" s="98"/>
      <c r="J16" s="98"/>
      <c r="K16" s="98">
        <f>SUM('1'!J33:L33)</f>
        <v>0</v>
      </c>
      <c r="L16" s="98"/>
      <c r="M16" s="98"/>
      <c r="N16" s="98">
        <f>SUM('1'!M33:O33)</f>
        <v>0</v>
      </c>
      <c r="O16" s="98"/>
      <c r="P16" s="98"/>
    </row>
    <row r="17" spans="2:16" ht="39.6" x14ac:dyDescent="0.3">
      <c r="B17" s="38" t="s">
        <v>63</v>
      </c>
      <c r="C17" s="28" t="s">
        <v>33</v>
      </c>
      <c r="D17" s="21" t="s">
        <v>65</v>
      </c>
      <c r="E17" s="21" t="s">
        <v>75</v>
      </c>
      <c r="F17" s="34">
        <v>110</v>
      </c>
      <c r="G17" s="26"/>
      <c r="H17" s="95">
        <f>SUM(H18:I19)</f>
        <v>0</v>
      </c>
      <c r="I17" s="95"/>
      <c r="J17" s="95"/>
      <c r="K17" s="95">
        <f t="shared" ref="K17" si="4">SUM(K18:L19)</f>
        <v>0</v>
      </c>
      <c r="L17" s="95"/>
      <c r="M17" s="95"/>
      <c r="N17" s="95">
        <f t="shared" ref="N17" si="5">SUM(N18:O19)</f>
        <v>0</v>
      </c>
      <c r="O17" s="95"/>
      <c r="P17" s="95"/>
    </row>
    <row r="18" spans="2:16" x14ac:dyDescent="0.3">
      <c r="B18" s="39" t="s">
        <v>43</v>
      </c>
      <c r="C18" s="29" t="s">
        <v>33</v>
      </c>
      <c r="D18" s="14" t="s">
        <v>65</v>
      </c>
      <c r="E18" s="14" t="s">
        <v>75</v>
      </c>
      <c r="F18" s="33">
        <v>111</v>
      </c>
      <c r="G18" s="15"/>
      <c r="H18" s="85">
        <f>SUM('1'!G35:I35)</f>
        <v>0</v>
      </c>
      <c r="I18" s="84"/>
      <c r="J18" s="40"/>
      <c r="K18" s="85">
        <f>SUM('1'!J35:L35)</f>
        <v>0</v>
      </c>
      <c r="L18" s="83"/>
      <c r="M18" s="84">
        <f>SUM('1'!L35:N35)</f>
        <v>0</v>
      </c>
      <c r="N18" s="85">
        <v>0</v>
      </c>
      <c r="O18" s="83">
        <f>SUM('1'!N35:P35)</f>
        <v>0</v>
      </c>
      <c r="P18" s="84"/>
    </row>
    <row r="19" spans="2:16" ht="39.6" x14ac:dyDescent="0.3">
      <c r="B19" s="39" t="s">
        <v>45</v>
      </c>
      <c r="C19" s="29" t="s">
        <v>33</v>
      </c>
      <c r="D19" s="14" t="s">
        <v>65</v>
      </c>
      <c r="E19" s="14" t="s">
        <v>75</v>
      </c>
      <c r="F19" s="33">
        <v>119</v>
      </c>
      <c r="G19" s="15"/>
      <c r="H19" s="85">
        <f>SUM('1'!G36:I36)</f>
        <v>0</v>
      </c>
      <c r="I19" s="84"/>
      <c r="J19" s="40"/>
      <c r="K19" s="85">
        <f>SUM('1'!J36:L36)</f>
        <v>0</v>
      </c>
      <c r="L19" s="83"/>
      <c r="M19" s="84">
        <f>SUM('1'!L36:N36)</f>
        <v>0</v>
      </c>
      <c r="N19" s="85"/>
      <c r="O19" s="83">
        <f>SUM('1'!N36:P36)</f>
        <v>0</v>
      </c>
      <c r="P19" s="84"/>
    </row>
    <row r="20" spans="2:16" ht="52.8" x14ac:dyDescent="0.3">
      <c r="B20" s="38" t="s">
        <v>69</v>
      </c>
      <c r="C20" s="29" t="s">
        <v>33</v>
      </c>
      <c r="D20" s="14" t="s">
        <v>65</v>
      </c>
      <c r="E20" s="21" t="s">
        <v>67</v>
      </c>
      <c r="F20" s="34">
        <v>110</v>
      </c>
      <c r="G20" s="26"/>
      <c r="H20" s="82">
        <f>SUM(H21:I22)</f>
        <v>1214700</v>
      </c>
      <c r="I20" s="84"/>
      <c r="J20" s="41"/>
      <c r="K20" s="82">
        <f t="shared" ref="K20" si="6">SUM(K21:L22)</f>
        <v>1214700</v>
      </c>
      <c r="L20" s="83"/>
      <c r="M20" s="84">
        <f t="shared" ref="M20" si="7">SUM(M21:N22)</f>
        <v>2429400</v>
      </c>
      <c r="N20" s="82">
        <f t="shared" ref="N20" si="8">SUM(N21:O22)</f>
        <v>1214700</v>
      </c>
      <c r="O20" s="83"/>
      <c r="P20" s="84">
        <f t="shared" ref="P20" si="9">SUM(P21:Q22)</f>
        <v>0</v>
      </c>
    </row>
    <row r="21" spans="2:16" x14ac:dyDescent="0.3">
      <c r="B21" s="39" t="s">
        <v>43</v>
      </c>
      <c r="C21" s="29" t="s">
        <v>33</v>
      </c>
      <c r="D21" s="14" t="s">
        <v>65</v>
      </c>
      <c r="E21" s="14" t="s">
        <v>68</v>
      </c>
      <c r="F21" s="33">
        <v>111</v>
      </c>
      <c r="G21" s="26"/>
      <c r="H21" s="85">
        <f>SUM('1'!G38:I38)</f>
        <v>933000</v>
      </c>
      <c r="I21" s="86"/>
      <c r="J21" s="40"/>
      <c r="K21" s="85">
        <f>SUM('1'!J38:L38)</f>
        <v>933000</v>
      </c>
      <c r="L21" s="87"/>
      <c r="M21" s="86">
        <f>SUM('1'!L38:N38)</f>
        <v>933000</v>
      </c>
      <c r="N21" s="85">
        <f>SUM('1'!M38:O38)</f>
        <v>933000</v>
      </c>
      <c r="O21" s="87"/>
      <c r="P21" s="86">
        <f>SUM('1'!O38:Q38)</f>
        <v>0</v>
      </c>
    </row>
    <row r="22" spans="2:16" ht="39.6" x14ac:dyDescent="0.3">
      <c r="B22" s="39" t="s">
        <v>45</v>
      </c>
      <c r="C22" s="29" t="s">
        <v>33</v>
      </c>
      <c r="D22" s="14" t="s">
        <v>65</v>
      </c>
      <c r="E22" s="14" t="s">
        <v>68</v>
      </c>
      <c r="F22" s="33">
        <v>119</v>
      </c>
      <c r="G22" s="26"/>
      <c r="H22" s="85">
        <f>SUM('1'!G39:I39)</f>
        <v>281700</v>
      </c>
      <c r="I22" s="86"/>
      <c r="J22" s="40"/>
      <c r="K22" s="85">
        <f>SUM('1'!J39:L39)</f>
        <v>281700</v>
      </c>
      <c r="L22" s="87"/>
      <c r="M22" s="86">
        <f>SUM('1'!L39:N39)</f>
        <v>281700</v>
      </c>
      <c r="N22" s="82">
        <f>SUM('1'!M39:O39)</f>
        <v>281700</v>
      </c>
      <c r="O22" s="83"/>
      <c r="P22" s="84">
        <f>SUM('1'!O39:Q39)</f>
        <v>0</v>
      </c>
    </row>
    <row r="23" spans="2:16" ht="52.8" x14ac:dyDescent="0.3">
      <c r="B23" s="38" t="s">
        <v>71</v>
      </c>
      <c r="C23" s="29" t="s">
        <v>33</v>
      </c>
      <c r="D23" s="14" t="s">
        <v>65</v>
      </c>
      <c r="E23" s="21" t="s">
        <v>72</v>
      </c>
      <c r="F23" s="34">
        <v>240</v>
      </c>
      <c r="G23" s="26"/>
      <c r="H23" s="82">
        <f>SUM(H24)</f>
        <v>145500</v>
      </c>
      <c r="I23" s="84"/>
      <c r="J23" s="41"/>
      <c r="K23" s="82">
        <f t="shared" ref="K23" si="10">SUM(K24)</f>
        <v>145500</v>
      </c>
      <c r="L23" s="83"/>
      <c r="M23" s="84">
        <f t="shared" ref="M23" si="11">SUM(M24)</f>
        <v>145500</v>
      </c>
      <c r="N23" s="82">
        <f t="shared" ref="N23" si="12">SUM(N24)</f>
        <v>145500</v>
      </c>
      <c r="O23" s="83"/>
      <c r="P23" s="84">
        <f t="shared" ref="P23" si="13">SUM(P24)</f>
        <v>0</v>
      </c>
    </row>
    <row r="24" spans="2:16" x14ac:dyDescent="0.3">
      <c r="B24" s="39" t="s">
        <v>47</v>
      </c>
      <c r="C24" s="29" t="s">
        <v>33</v>
      </c>
      <c r="D24" s="14" t="s">
        <v>65</v>
      </c>
      <c r="E24" s="14" t="s">
        <v>72</v>
      </c>
      <c r="F24" s="33">
        <v>244</v>
      </c>
      <c r="G24" s="26"/>
      <c r="H24" s="85">
        <f>SUM('1'!G43:I43)</f>
        <v>145500</v>
      </c>
      <c r="I24" s="86"/>
      <c r="J24" s="40"/>
      <c r="K24" s="85">
        <f>SUM('1'!J43:L43)</f>
        <v>145500</v>
      </c>
      <c r="L24" s="87"/>
      <c r="M24" s="86">
        <f>SUM('1'!L43:N43)</f>
        <v>145500</v>
      </c>
      <c r="N24" s="85">
        <f>SUM('1'!M43:O43)</f>
        <v>145500</v>
      </c>
      <c r="O24" s="87"/>
      <c r="P24" s="86"/>
    </row>
    <row r="25" spans="2:16" ht="15" customHeight="1" x14ac:dyDescent="0.3">
      <c r="B25" s="38" t="s">
        <v>73</v>
      </c>
      <c r="C25" s="29" t="s">
        <v>33</v>
      </c>
      <c r="D25" s="14" t="s">
        <v>65</v>
      </c>
      <c r="E25" s="21" t="s">
        <v>74</v>
      </c>
      <c r="F25" s="34">
        <v>240</v>
      </c>
      <c r="G25" s="26"/>
      <c r="H25" s="82">
        <f t="shared" ref="H25" si="14">SUM(H26)</f>
        <v>73300</v>
      </c>
      <c r="I25" s="84"/>
      <c r="J25" s="41"/>
      <c r="K25" s="82">
        <f t="shared" ref="K25" si="15">SUM(K26)</f>
        <v>73300</v>
      </c>
      <c r="L25" s="83"/>
      <c r="M25" s="84"/>
      <c r="N25" s="82">
        <f>SUM(N26)</f>
        <v>73300</v>
      </c>
      <c r="O25" s="83"/>
      <c r="P25" s="84"/>
    </row>
    <row r="26" spans="2:16" x14ac:dyDescent="0.3">
      <c r="B26" s="39" t="s">
        <v>47</v>
      </c>
      <c r="C26" s="29" t="s">
        <v>33</v>
      </c>
      <c r="D26" s="14" t="s">
        <v>65</v>
      </c>
      <c r="E26" s="14" t="s">
        <v>74</v>
      </c>
      <c r="F26" s="34">
        <v>244</v>
      </c>
      <c r="G26" s="26"/>
      <c r="H26" s="85">
        <f>SUM('1'!G41:I41)</f>
        <v>73300</v>
      </c>
      <c r="I26" s="86"/>
      <c r="J26" s="40"/>
      <c r="K26" s="88">
        <f>SUM('1'!J41:L41)</f>
        <v>73300</v>
      </c>
      <c r="L26" s="89"/>
      <c r="M26" s="90">
        <f>SUM('1'!L41:N41)</f>
        <v>73300</v>
      </c>
      <c r="N26" s="85">
        <f>SUM('1'!M41:O41)</f>
        <v>73300</v>
      </c>
      <c r="O26" s="87"/>
      <c r="P26" s="86">
        <f>SUM('1'!O41:Q41)</f>
        <v>0</v>
      </c>
    </row>
    <row r="27" spans="2:16" ht="64.5" customHeight="1" x14ac:dyDescent="0.3">
      <c r="B27" s="20" t="s">
        <v>70</v>
      </c>
      <c r="C27" s="29" t="s">
        <v>33</v>
      </c>
      <c r="D27" s="21" t="s">
        <v>65</v>
      </c>
      <c r="E27" s="21" t="s">
        <v>62</v>
      </c>
      <c r="F27" s="34">
        <v>110</v>
      </c>
      <c r="G27" s="26"/>
      <c r="H27" s="95">
        <f>SUM(H28:J29)</f>
        <v>8871800</v>
      </c>
      <c r="I27" s="95"/>
      <c r="J27" s="95"/>
      <c r="K27" s="95">
        <f>SUM(K29+K28)</f>
        <v>8871800</v>
      </c>
      <c r="L27" s="95"/>
      <c r="M27" s="95"/>
      <c r="N27" s="95">
        <f t="shared" ref="N27" si="16">SUM(N28:P29)</f>
        <v>8871800</v>
      </c>
      <c r="O27" s="95"/>
      <c r="P27" s="95"/>
    </row>
    <row r="28" spans="2:16" x14ac:dyDescent="0.3">
      <c r="B28" s="39" t="s">
        <v>43</v>
      </c>
      <c r="C28" s="30" t="s">
        <v>33</v>
      </c>
      <c r="D28" s="21" t="s">
        <v>65</v>
      </c>
      <c r="E28" s="14" t="s">
        <v>62</v>
      </c>
      <c r="F28" s="33">
        <v>111</v>
      </c>
      <c r="G28" s="18"/>
      <c r="H28" s="96">
        <f>SUM('1'!G45:I45)</f>
        <v>6814000</v>
      </c>
      <c r="I28" s="97"/>
      <c r="J28" s="97"/>
      <c r="K28" s="96">
        <f>SUM('1'!J45:L45)</f>
        <v>6814000</v>
      </c>
      <c r="L28" s="97"/>
      <c r="M28" s="97"/>
      <c r="N28" s="96">
        <f>SUM('1'!M45:O45)</f>
        <v>6814000</v>
      </c>
      <c r="O28" s="97"/>
      <c r="P28" s="97"/>
    </row>
    <row r="29" spans="2:16" ht="39.6" x14ac:dyDescent="0.3">
      <c r="B29" s="39" t="s">
        <v>45</v>
      </c>
      <c r="C29" s="30" t="s">
        <v>33</v>
      </c>
      <c r="D29" s="21" t="s">
        <v>65</v>
      </c>
      <c r="E29" s="14" t="s">
        <v>77</v>
      </c>
      <c r="F29" s="33">
        <v>119</v>
      </c>
      <c r="G29" s="18"/>
      <c r="H29" s="85">
        <f>SUM('1'!G46:I46)</f>
        <v>2057800</v>
      </c>
      <c r="I29" s="84"/>
      <c r="J29" s="42"/>
      <c r="K29" s="85">
        <f>SUM('1'!J46:L46)</f>
        <v>2057800</v>
      </c>
      <c r="L29" s="83"/>
      <c r="M29" s="84">
        <f>SUM('1'!L46:N46)</f>
        <v>2057800</v>
      </c>
      <c r="N29" s="85">
        <f>SUM('1'!M46:O46)</f>
        <v>2057800</v>
      </c>
      <c r="O29" s="83"/>
      <c r="P29" s="84">
        <f>SUM('1'!O46:Q46)</f>
        <v>0</v>
      </c>
    </row>
    <row r="30" spans="2:16" ht="26.4" x14ac:dyDescent="0.3">
      <c r="B30" s="38" t="s">
        <v>46</v>
      </c>
      <c r="C30" s="30" t="s">
        <v>33</v>
      </c>
      <c r="D30" s="21" t="s">
        <v>65</v>
      </c>
      <c r="E30" s="21" t="s">
        <v>62</v>
      </c>
      <c r="F30" s="34">
        <v>240</v>
      </c>
      <c r="G30" s="18"/>
      <c r="H30" s="82">
        <f>SUM(H31)</f>
        <v>151100</v>
      </c>
      <c r="I30" s="99"/>
      <c r="J30" s="43"/>
      <c r="K30" s="82">
        <f t="shared" ref="K30" si="17">SUM(K31)</f>
        <v>151100</v>
      </c>
      <c r="L30" s="100"/>
      <c r="M30" s="99">
        <f t="shared" ref="M30" si="18">SUM(M31)</f>
        <v>151100</v>
      </c>
      <c r="N30" s="82">
        <f t="shared" ref="N30" si="19">SUM(N31)</f>
        <v>151100</v>
      </c>
      <c r="O30" s="100"/>
      <c r="P30" s="99">
        <f t="shared" ref="P30" si="20">SUM(P31)</f>
        <v>0</v>
      </c>
    </row>
    <row r="31" spans="2:16" x14ac:dyDescent="0.3">
      <c r="B31" s="25" t="s">
        <v>47</v>
      </c>
      <c r="C31" s="30" t="s">
        <v>33</v>
      </c>
      <c r="D31" s="21" t="s">
        <v>65</v>
      </c>
      <c r="E31" s="14" t="s">
        <v>77</v>
      </c>
      <c r="F31" s="33">
        <v>244</v>
      </c>
      <c r="G31" s="18"/>
      <c r="H31" s="85">
        <f>SUM('1'!G48:I48)</f>
        <v>151100</v>
      </c>
      <c r="I31" s="84"/>
      <c r="J31" s="42"/>
      <c r="K31" s="85">
        <f>SUM('1'!J48:L48)</f>
        <v>151100</v>
      </c>
      <c r="L31" s="83"/>
      <c r="M31" s="84">
        <f>SUM('1'!L48:N48)</f>
        <v>151100</v>
      </c>
      <c r="N31" s="101">
        <f>SUM('1'!M48:O48)</f>
        <v>151100</v>
      </c>
      <c r="O31" s="102"/>
      <c r="P31" s="103">
        <f>SUM('1'!O48:Q48)</f>
        <v>0</v>
      </c>
    </row>
    <row r="32" spans="2:16" ht="27" x14ac:dyDescent="0.3">
      <c r="B32" s="37" t="s">
        <v>82</v>
      </c>
      <c r="C32" s="30" t="s">
        <v>33</v>
      </c>
      <c r="D32" s="21" t="s">
        <v>65</v>
      </c>
      <c r="E32" s="14" t="s">
        <v>81</v>
      </c>
      <c r="F32" s="33">
        <v>240</v>
      </c>
      <c r="G32" s="18"/>
      <c r="H32" s="48">
        <f>SUM('1'!G49:I49)</f>
        <v>115900</v>
      </c>
      <c r="I32" s="50"/>
      <c r="J32" s="27"/>
      <c r="K32" s="48">
        <f>SUM('1'!J49:L49)</f>
        <v>115900</v>
      </c>
      <c r="L32" s="49"/>
      <c r="M32" s="50">
        <f>SUM('1'!L49:N49)</f>
        <v>115900</v>
      </c>
      <c r="N32" s="48">
        <f>SUM('1'!M49:O49)</f>
        <v>115900</v>
      </c>
      <c r="O32" s="49">
        <f>SUM('1'!N49:P49)</f>
        <v>0</v>
      </c>
      <c r="P32" s="50"/>
    </row>
    <row r="33" spans="2:16" ht="38.25" customHeight="1" x14ac:dyDescent="0.3">
      <c r="B33" s="25" t="s">
        <v>47</v>
      </c>
      <c r="C33" s="30" t="s">
        <v>33</v>
      </c>
      <c r="D33" s="21" t="s">
        <v>65</v>
      </c>
      <c r="E33" s="14" t="s">
        <v>81</v>
      </c>
      <c r="F33" s="33">
        <v>244</v>
      </c>
      <c r="G33" s="18"/>
      <c r="H33" s="45">
        <f>SUM('1'!G50:I50)</f>
        <v>115900</v>
      </c>
      <c r="I33" s="47"/>
      <c r="J33" s="22"/>
      <c r="K33" s="45">
        <f>SUM('1'!J50:L50)</f>
        <v>115900</v>
      </c>
      <c r="L33" s="46"/>
      <c r="M33" s="47">
        <f>SUM('1'!L50:N50)</f>
        <v>115900</v>
      </c>
      <c r="N33" s="45">
        <f>SUM('1'!M50:O50)</f>
        <v>115900</v>
      </c>
      <c r="O33" s="46">
        <f>SUM('1'!N50:P50)</f>
        <v>0</v>
      </c>
      <c r="P33" s="47"/>
    </row>
    <row r="34" spans="2:16" x14ac:dyDescent="0.3">
      <c r="B34" s="16"/>
      <c r="C34" s="14"/>
      <c r="D34" s="36"/>
      <c r="E34" s="36"/>
      <c r="F34" s="13"/>
      <c r="G34" s="15"/>
      <c r="H34" s="56"/>
      <c r="I34" s="94"/>
      <c r="J34" s="94"/>
      <c r="K34" s="56"/>
      <c r="L34" s="94"/>
      <c r="M34" s="94"/>
      <c r="N34" s="56"/>
      <c r="O34" s="94"/>
      <c r="P34" s="94"/>
    </row>
    <row r="35" spans="2:16" x14ac:dyDescent="0.3">
      <c r="B35" s="17"/>
      <c r="C35" s="19"/>
      <c r="D35" s="19"/>
      <c r="E35" s="19"/>
      <c r="F35" s="13"/>
      <c r="G35" s="15"/>
      <c r="H35" s="56"/>
      <c r="I35" s="56"/>
      <c r="J35" s="56"/>
      <c r="K35" s="56"/>
      <c r="L35" s="56"/>
      <c r="M35" s="56"/>
      <c r="N35" s="56"/>
      <c r="O35" s="56"/>
      <c r="P35" s="56"/>
    </row>
    <row r="36" spans="2:16" x14ac:dyDescent="0.3">
      <c r="C36" s="91" t="s">
        <v>23</v>
      </c>
      <c r="D36" s="91"/>
      <c r="E36" s="91"/>
      <c r="F36" s="91"/>
      <c r="G36" s="91"/>
      <c r="H36" s="66">
        <f>SUM(H7+H11+H14+H17+H20+H23+H25+H27+H30+H32)</f>
        <v>13255900</v>
      </c>
      <c r="I36" s="66"/>
      <c r="J36" s="66"/>
      <c r="K36" s="66">
        <f t="shared" ref="K36" si="21">SUM(K7+K11+K14+K17+K20+K23+K25+K27+K30+K32)</f>
        <v>13255900</v>
      </c>
      <c r="L36" s="66"/>
      <c r="M36" s="66"/>
      <c r="N36" s="66">
        <f t="shared" ref="N36" si="22">SUM(N7+N11+N14+N17+N20+N23+N25+N27+N30+N32)</f>
        <v>13255900</v>
      </c>
      <c r="O36" s="66"/>
      <c r="P36" s="66"/>
    </row>
  </sheetData>
  <mergeCells count="109">
    <mergeCell ref="C2:P2"/>
    <mergeCell ref="C3:F3"/>
    <mergeCell ref="G3:G5"/>
    <mergeCell ref="H3:P3"/>
    <mergeCell ref="C4:C5"/>
    <mergeCell ref="D4:D5"/>
    <mergeCell ref="H29:I29"/>
    <mergeCell ref="H30:I30"/>
    <mergeCell ref="H31:I31"/>
    <mergeCell ref="K29:M29"/>
    <mergeCell ref="K30:M30"/>
    <mergeCell ref="K31:M31"/>
    <mergeCell ref="N29:P29"/>
    <mergeCell ref="N30:P30"/>
    <mergeCell ref="N31:P31"/>
    <mergeCell ref="H6:J6"/>
    <mergeCell ref="K6:M6"/>
    <mergeCell ref="N6:P6"/>
    <mergeCell ref="E4:E5"/>
    <mergeCell ref="F4:F5"/>
    <mergeCell ref="H4:J4"/>
    <mergeCell ref="K4:M4"/>
    <mergeCell ref="N4:P4"/>
    <mergeCell ref="H5:J5"/>
    <mergeCell ref="K5:M5"/>
    <mergeCell ref="N5:P5"/>
    <mergeCell ref="H9:J9"/>
    <mergeCell ref="K9:M9"/>
    <mergeCell ref="N9:P9"/>
    <mergeCell ref="H10:J10"/>
    <mergeCell ref="K10:M10"/>
    <mergeCell ref="N10:P10"/>
    <mergeCell ref="H7:J7"/>
    <mergeCell ref="K7:M7"/>
    <mergeCell ref="N7:P7"/>
    <mergeCell ref="H8:J8"/>
    <mergeCell ref="K8:M8"/>
    <mergeCell ref="N8:P8"/>
    <mergeCell ref="N13:P13"/>
    <mergeCell ref="H14:J14"/>
    <mergeCell ref="K14:M14"/>
    <mergeCell ref="N14:P14"/>
    <mergeCell ref="H11:J11"/>
    <mergeCell ref="K11:M11"/>
    <mergeCell ref="N11:P11"/>
    <mergeCell ref="H12:J12"/>
    <mergeCell ref="K12:M12"/>
    <mergeCell ref="N12:P12"/>
    <mergeCell ref="B3:B5"/>
    <mergeCell ref="H35:J35"/>
    <mergeCell ref="K35:M35"/>
    <mergeCell ref="N35:P35"/>
    <mergeCell ref="H34:J34"/>
    <mergeCell ref="K34:M34"/>
    <mergeCell ref="N34:P34"/>
    <mergeCell ref="H27:J27"/>
    <mergeCell ref="K27:M27"/>
    <mergeCell ref="N27:P27"/>
    <mergeCell ref="H28:J28"/>
    <mergeCell ref="K28:M28"/>
    <mergeCell ref="N28:P28"/>
    <mergeCell ref="H17:J17"/>
    <mergeCell ref="K17:M17"/>
    <mergeCell ref="N17:P17"/>
    <mergeCell ref="H15:J15"/>
    <mergeCell ref="K15:M15"/>
    <mergeCell ref="N15:P15"/>
    <mergeCell ref="H16:J16"/>
    <mergeCell ref="K16:M16"/>
    <mergeCell ref="N16:P16"/>
    <mergeCell ref="H13:J13"/>
    <mergeCell ref="K13:M13"/>
    <mergeCell ref="H18:I18"/>
    <mergeCell ref="K18:M18"/>
    <mergeCell ref="N18:P18"/>
    <mergeCell ref="H19:I19"/>
    <mergeCell ref="K19:M19"/>
    <mergeCell ref="N19:P19"/>
    <mergeCell ref="C36:G36"/>
    <mergeCell ref="H36:J36"/>
    <mergeCell ref="K36:M36"/>
    <mergeCell ref="N36:P36"/>
    <mergeCell ref="H32:I32"/>
    <mergeCell ref="H33:I33"/>
    <mergeCell ref="K32:M32"/>
    <mergeCell ref="K33:M33"/>
    <mergeCell ref="N32:P32"/>
    <mergeCell ref="N33:P33"/>
    <mergeCell ref="H22:I22"/>
    <mergeCell ref="K22:M22"/>
    <mergeCell ref="N22:P22"/>
    <mergeCell ref="N21:P21"/>
    <mergeCell ref="H23:I23"/>
    <mergeCell ref="K23:M23"/>
    <mergeCell ref="N23:P23"/>
    <mergeCell ref="H20:I20"/>
    <mergeCell ref="K20:M20"/>
    <mergeCell ref="N20:P20"/>
    <mergeCell ref="H21:I21"/>
    <mergeCell ref="K21:M21"/>
    <mergeCell ref="H26:I26"/>
    <mergeCell ref="K26:M26"/>
    <mergeCell ref="N26:P26"/>
    <mergeCell ref="H24:I24"/>
    <mergeCell ref="K24:M24"/>
    <mergeCell ref="N24:P24"/>
    <mergeCell ref="H25:I25"/>
    <mergeCell ref="K25:M25"/>
    <mergeCell ref="N25:P25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044FD-546E-4051-9D53-9016D32854E4}">
  <dimension ref="B1:Q23"/>
  <sheetViews>
    <sheetView workbookViewId="0">
      <selection activeCell="S12" sqref="S12"/>
    </sheetView>
  </sheetViews>
  <sheetFormatPr defaultRowHeight="14.4" x14ac:dyDescent="0.3"/>
  <cols>
    <col min="2" max="2" width="25.5546875" customWidth="1"/>
    <col min="5" max="5" width="15" customWidth="1"/>
    <col min="9" max="9" width="8.109375" customWidth="1"/>
    <col min="10" max="10" width="9.109375" hidden="1" customWidth="1"/>
    <col min="13" max="13" width="3.6640625" customWidth="1"/>
    <col min="15" max="15" width="4" customWidth="1"/>
    <col min="16" max="16" width="4.6640625" customWidth="1"/>
  </cols>
  <sheetData>
    <row r="1" spans="2:16" x14ac:dyDescent="0.3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52.5" customHeight="1" x14ac:dyDescent="0.3">
      <c r="C2" s="51" t="s">
        <v>40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2:16" ht="24" customHeight="1" x14ac:dyDescent="0.3">
      <c r="B3" s="92" t="s">
        <v>39</v>
      </c>
      <c r="C3" s="67" t="s">
        <v>12</v>
      </c>
      <c r="D3" s="67"/>
      <c r="E3" s="67"/>
      <c r="F3" s="67"/>
      <c r="G3" s="67" t="s">
        <v>13</v>
      </c>
      <c r="H3" s="67" t="s">
        <v>14</v>
      </c>
      <c r="I3" s="67"/>
      <c r="J3" s="67"/>
      <c r="K3" s="67"/>
      <c r="L3" s="67"/>
      <c r="M3" s="67"/>
      <c r="N3" s="67"/>
      <c r="O3" s="67"/>
      <c r="P3" s="67"/>
    </row>
    <row r="4" spans="2:16" ht="18" customHeight="1" x14ac:dyDescent="0.3">
      <c r="B4" s="93"/>
      <c r="C4" s="67" t="s">
        <v>15</v>
      </c>
      <c r="D4" s="67" t="s">
        <v>16</v>
      </c>
      <c r="E4" s="67" t="s">
        <v>17</v>
      </c>
      <c r="F4" s="67" t="s">
        <v>18</v>
      </c>
      <c r="G4" s="67"/>
      <c r="H4" s="67" t="s">
        <v>21</v>
      </c>
      <c r="I4" s="67"/>
      <c r="J4" s="67"/>
      <c r="K4" s="67" t="s">
        <v>32</v>
      </c>
      <c r="L4" s="67"/>
      <c r="M4" s="67"/>
      <c r="N4" s="67" t="s">
        <v>80</v>
      </c>
      <c r="O4" s="67"/>
      <c r="P4" s="67"/>
    </row>
    <row r="5" spans="2:16" ht="23.25" customHeight="1" x14ac:dyDescent="0.3">
      <c r="B5" s="93"/>
      <c r="C5" s="67"/>
      <c r="D5" s="67"/>
      <c r="E5" s="67"/>
      <c r="F5" s="67"/>
      <c r="G5" s="67"/>
      <c r="H5" s="67" t="s">
        <v>19</v>
      </c>
      <c r="I5" s="67"/>
      <c r="J5" s="67"/>
      <c r="K5" s="67" t="s">
        <v>20</v>
      </c>
      <c r="L5" s="67"/>
      <c r="M5" s="67"/>
      <c r="N5" s="67" t="s">
        <v>22</v>
      </c>
      <c r="O5" s="67"/>
      <c r="P5" s="67"/>
    </row>
    <row r="6" spans="2:16" x14ac:dyDescent="0.3">
      <c r="B6" s="11"/>
      <c r="C6" s="13">
        <v>1</v>
      </c>
      <c r="D6" s="13">
        <v>2</v>
      </c>
      <c r="E6" s="13">
        <v>3</v>
      </c>
      <c r="F6" s="13"/>
      <c r="G6" s="13">
        <v>5</v>
      </c>
      <c r="H6" s="67">
        <v>6</v>
      </c>
      <c r="I6" s="67"/>
      <c r="J6" s="67"/>
      <c r="K6" s="67">
        <v>7</v>
      </c>
      <c r="L6" s="67"/>
      <c r="M6" s="67"/>
      <c r="N6" s="67">
        <v>8</v>
      </c>
      <c r="O6" s="67"/>
      <c r="P6" s="67"/>
    </row>
    <row r="7" spans="2:16" x14ac:dyDescent="0.3">
      <c r="B7" s="11"/>
      <c r="C7" s="14"/>
      <c r="D7" s="14"/>
      <c r="E7" s="14"/>
      <c r="F7" s="13"/>
      <c r="G7" s="13"/>
      <c r="H7" s="56"/>
      <c r="I7" s="56"/>
      <c r="J7" s="56"/>
      <c r="K7" s="56"/>
      <c r="L7" s="56"/>
      <c r="M7" s="56"/>
      <c r="N7" s="56"/>
      <c r="O7" s="56"/>
      <c r="P7" s="56"/>
    </row>
    <row r="8" spans="2:16" x14ac:dyDescent="0.3">
      <c r="B8" s="11"/>
      <c r="C8" s="14"/>
      <c r="D8" s="14"/>
      <c r="E8" s="14"/>
      <c r="F8" s="13"/>
      <c r="G8" s="13"/>
      <c r="H8" s="56"/>
      <c r="I8" s="56"/>
      <c r="J8" s="56"/>
      <c r="K8" s="56"/>
      <c r="L8" s="56"/>
      <c r="M8" s="56"/>
      <c r="N8" s="56"/>
      <c r="O8" s="56"/>
      <c r="P8" s="56"/>
    </row>
    <row r="9" spans="2:16" x14ac:dyDescent="0.3">
      <c r="B9" s="11"/>
      <c r="C9" s="14"/>
      <c r="D9" s="14"/>
      <c r="E9" s="14"/>
      <c r="F9" s="13"/>
      <c r="G9" s="13"/>
      <c r="H9" s="56"/>
      <c r="I9" s="56"/>
      <c r="J9" s="56"/>
      <c r="K9" s="56"/>
      <c r="L9" s="56"/>
      <c r="M9" s="56"/>
      <c r="N9" s="56"/>
      <c r="O9" s="56"/>
      <c r="P9" s="56"/>
    </row>
    <row r="10" spans="2:16" x14ac:dyDescent="0.3">
      <c r="B10" s="11"/>
      <c r="C10" s="14"/>
      <c r="D10" s="14"/>
      <c r="E10" s="14"/>
      <c r="F10" s="13"/>
      <c r="G10" s="13"/>
      <c r="H10" s="56"/>
      <c r="I10" s="56"/>
      <c r="J10" s="56"/>
      <c r="K10" s="56"/>
      <c r="L10" s="56"/>
      <c r="M10" s="56"/>
      <c r="N10" s="56"/>
      <c r="O10" s="56"/>
      <c r="P10" s="56"/>
    </row>
    <row r="11" spans="2:16" x14ac:dyDescent="0.3">
      <c r="B11" s="11"/>
      <c r="C11" s="14"/>
      <c r="D11" s="14"/>
      <c r="E11" s="14"/>
      <c r="F11" s="13"/>
      <c r="G11" s="13"/>
      <c r="H11" s="56"/>
      <c r="I11" s="56"/>
      <c r="J11" s="56"/>
      <c r="K11" s="67"/>
      <c r="L11" s="67"/>
      <c r="M11" s="67"/>
      <c r="N11" s="67"/>
      <c r="O11" s="67"/>
      <c r="P11" s="67"/>
    </row>
    <row r="12" spans="2:16" x14ac:dyDescent="0.3">
      <c r="B12" s="11"/>
      <c r="C12" s="14"/>
      <c r="D12" s="14"/>
      <c r="E12" s="14"/>
      <c r="F12" s="13"/>
      <c r="G12" s="13"/>
      <c r="H12" s="56"/>
      <c r="I12" s="56"/>
      <c r="J12" s="56"/>
      <c r="K12" s="56"/>
      <c r="L12" s="56"/>
      <c r="M12" s="56"/>
      <c r="N12" s="56"/>
      <c r="O12" s="56"/>
      <c r="P12" s="56"/>
    </row>
    <row r="13" spans="2:16" x14ac:dyDescent="0.3">
      <c r="B13" s="11"/>
      <c r="C13" s="14"/>
      <c r="D13" s="14"/>
      <c r="E13" s="14"/>
      <c r="F13" s="13"/>
      <c r="G13" s="13"/>
      <c r="H13" s="56"/>
      <c r="I13" s="56"/>
      <c r="J13" s="56"/>
      <c r="K13" s="56"/>
      <c r="L13" s="56"/>
      <c r="M13" s="56"/>
      <c r="N13" s="56"/>
      <c r="O13" s="56"/>
      <c r="P13" s="56"/>
    </row>
    <row r="14" spans="2:16" x14ac:dyDescent="0.3">
      <c r="B14" s="11"/>
      <c r="C14" s="14"/>
      <c r="D14" s="14"/>
      <c r="E14" s="14"/>
      <c r="F14" s="13"/>
      <c r="G14" s="13"/>
      <c r="H14" s="56"/>
      <c r="I14" s="56"/>
      <c r="J14" s="56"/>
      <c r="K14" s="56"/>
      <c r="L14" s="56"/>
      <c r="M14" s="56"/>
      <c r="N14" s="56"/>
      <c r="O14" s="56"/>
      <c r="P14" s="56"/>
    </row>
    <row r="15" spans="2:16" x14ac:dyDescent="0.3">
      <c r="B15" s="11"/>
      <c r="C15" s="14"/>
      <c r="D15" s="14"/>
      <c r="E15" s="14"/>
      <c r="F15" s="13"/>
      <c r="G15" s="15"/>
      <c r="H15" s="56"/>
      <c r="I15" s="56"/>
      <c r="J15" s="56"/>
      <c r="K15" s="56"/>
      <c r="L15" s="56"/>
      <c r="M15" s="56"/>
      <c r="N15" s="56"/>
      <c r="O15" s="56"/>
      <c r="P15" s="56"/>
    </row>
    <row r="16" spans="2:16" x14ac:dyDescent="0.3">
      <c r="B16" s="11"/>
      <c r="C16" s="19"/>
      <c r="D16" s="19"/>
      <c r="E16" s="19"/>
      <c r="F16" s="13"/>
      <c r="G16" s="15"/>
      <c r="H16" s="104"/>
      <c r="I16" s="104"/>
      <c r="J16" s="104"/>
      <c r="K16" s="104"/>
      <c r="L16" s="104"/>
      <c r="M16" s="104"/>
      <c r="N16" s="104"/>
      <c r="O16" s="104"/>
      <c r="P16" s="104"/>
    </row>
    <row r="17" spans="2:17" x14ac:dyDescent="0.3">
      <c r="C17" s="51" t="s">
        <v>23</v>
      </c>
      <c r="D17" s="51"/>
      <c r="E17" s="51"/>
      <c r="F17" s="51"/>
      <c r="G17" s="51"/>
      <c r="H17" s="66">
        <f>SUM(H7:J16)</f>
        <v>0</v>
      </c>
      <c r="I17" s="66"/>
      <c r="J17" s="66"/>
      <c r="K17" s="66">
        <f>SUM(K7:M16)</f>
        <v>0</v>
      </c>
      <c r="L17" s="66"/>
      <c r="M17" s="66"/>
      <c r="N17" s="66">
        <f>SUM(N7:P16)</f>
        <v>0</v>
      </c>
      <c r="O17" s="66"/>
      <c r="P17" s="66"/>
    </row>
    <row r="19" spans="2:17" x14ac:dyDescent="0.3">
      <c r="B19" s="7"/>
      <c r="C19" s="8"/>
      <c r="D19" s="6"/>
      <c r="E19" s="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2:17" x14ac:dyDescent="0.3">
      <c r="B20" s="7" t="s">
        <v>76</v>
      </c>
      <c r="C20" s="8"/>
      <c r="D20" s="6"/>
      <c r="E20" s="7"/>
      <c r="F20" s="7"/>
      <c r="G20" s="7"/>
      <c r="H20" s="7"/>
      <c r="I20" s="7"/>
      <c r="J20" s="7"/>
      <c r="K20" s="8" t="s">
        <v>34</v>
      </c>
      <c r="L20" s="7"/>
      <c r="M20" s="7" t="s">
        <v>37</v>
      </c>
      <c r="N20" s="7"/>
      <c r="O20" s="7"/>
      <c r="P20" s="7"/>
    </row>
    <row r="21" spans="2:17" x14ac:dyDescent="0.3">
      <c r="B21" s="9" t="s">
        <v>35</v>
      </c>
      <c r="C21" s="8"/>
      <c r="D21" s="6"/>
      <c r="E21" s="8"/>
      <c r="F21" s="7"/>
      <c r="G21" s="7"/>
      <c r="H21" s="7"/>
      <c r="I21" s="7"/>
      <c r="J21" s="7"/>
      <c r="K21" s="7"/>
      <c r="L21" s="9" t="s">
        <v>36</v>
      </c>
      <c r="M21" s="7"/>
      <c r="N21" s="7"/>
      <c r="O21" s="7"/>
      <c r="P21" s="7"/>
    </row>
    <row r="22" spans="2:17" x14ac:dyDescent="0.3">
      <c r="B22" s="7"/>
      <c r="C22" s="8"/>
      <c r="D22" s="6"/>
      <c r="E22" s="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2:17" x14ac:dyDescent="0.3">
      <c r="C23" s="7"/>
      <c r="D23" s="8"/>
      <c r="E23" s="6"/>
      <c r="F23" s="8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</sheetData>
  <mergeCells count="52">
    <mergeCell ref="H16:J16"/>
    <mergeCell ref="K16:M16"/>
    <mergeCell ref="N16:P16"/>
    <mergeCell ref="C17:G17"/>
    <mergeCell ref="H17:J17"/>
    <mergeCell ref="K17:M17"/>
    <mergeCell ref="N17:P17"/>
    <mergeCell ref="H12:J12"/>
    <mergeCell ref="K12:M12"/>
    <mergeCell ref="N12:P12"/>
    <mergeCell ref="H15:J15"/>
    <mergeCell ref="K15:M15"/>
    <mergeCell ref="N15:P15"/>
    <mergeCell ref="H13:J13"/>
    <mergeCell ref="K13:M13"/>
    <mergeCell ref="N13:P13"/>
    <mergeCell ref="H14:J14"/>
    <mergeCell ref="K14:M14"/>
    <mergeCell ref="N14:P14"/>
    <mergeCell ref="H10:J10"/>
    <mergeCell ref="K10:M10"/>
    <mergeCell ref="N10:P10"/>
    <mergeCell ref="H11:J11"/>
    <mergeCell ref="K11:M11"/>
    <mergeCell ref="N11:P11"/>
    <mergeCell ref="H8:J8"/>
    <mergeCell ref="K8:M8"/>
    <mergeCell ref="N8:P8"/>
    <mergeCell ref="H9:J9"/>
    <mergeCell ref="K9:M9"/>
    <mergeCell ref="N9:P9"/>
    <mergeCell ref="H7:J7"/>
    <mergeCell ref="K7:M7"/>
    <mergeCell ref="N7:P7"/>
    <mergeCell ref="H6:J6"/>
    <mergeCell ref="K6:M6"/>
    <mergeCell ref="N6:P6"/>
    <mergeCell ref="C2:P2"/>
    <mergeCell ref="B3:B5"/>
    <mergeCell ref="C3:F3"/>
    <mergeCell ref="G3:G5"/>
    <mergeCell ref="H3:P3"/>
    <mergeCell ref="C4:C5"/>
    <mergeCell ref="D4:D5"/>
    <mergeCell ref="E4:E5"/>
    <mergeCell ref="F4:F5"/>
    <mergeCell ref="H4:J4"/>
    <mergeCell ref="K4:M4"/>
    <mergeCell ref="N4:P4"/>
    <mergeCell ref="H5:J5"/>
    <mergeCell ref="K5:M5"/>
    <mergeCell ref="N5:P5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Ольга Бурцева</cp:lastModifiedBy>
  <cp:lastPrinted>2023-10-24T07:58:32Z</cp:lastPrinted>
  <dcterms:created xsi:type="dcterms:W3CDTF">2015-06-05T18:19:34Z</dcterms:created>
  <dcterms:modified xsi:type="dcterms:W3CDTF">2025-03-28T01:33:47Z</dcterms:modified>
</cp:coreProperties>
</file>